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Table 1" sheetId="1" r:id="rId1"/>
    <sheet name="Chart C1" sheetId="2" r:id="rId2"/>
    <sheet name="Chart A1" sheetId="3" r:id="rId3"/>
    <sheet name="Chart B1" sheetId="4" r:id="rId4"/>
    <sheet name="Sheet1" sheetId="5" r:id="rId5"/>
    <sheet name="Sheet2" sheetId="6" r:id="rId6"/>
    <sheet name="Sheet3" sheetId="7" r:id="rId7"/>
    <sheet name="Sheet4" sheetId="8" r:id="rId8"/>
    <sheet name="working data" sheetId="9" r:id="rId9"/>
  </sheets>
  <definedNames>
    <definedName name="_Regression_Int" localSheetId="8" hidden="1">1</definedName>
    <definedName name="_xlnm.Print_Area" localSheetId="1">'Chart C1'!$A$1:$G$51</definedName>
    <definedName name="Print_Area_MI">#REF!</definedName>
  </definedNames>
  <calcPr calcMode="manual" fullCalcOnLoad="1"/>
</workbook>
</file>

<file path=xl/sharedStrings.xml><?xml version="1.0" encoding="utf-8"?>
<sst xmlns="http://schemas.openxmlformats.org/spreadsheetml/2006/main" count="234" uniqueCount="174">
  <si>
    <t xml:space="preserve">Annex </t>
  </si>
  <si>
    <t>Residential Mortgage Loans in Hong Kong</t>
  </si>
  <si>
    <t>Results of Survey for November 1999</t>
  </si>
  <si>
    <t>HK$m</t>
  </si>
  <si>
    <t>33 Authorised Institutions</t>
  </si>
  <si>
    <t>1.</t>
  </si>
  <si>
    <t>Gross new loans made during month</t>
  </si>
  <si>
    <t>a.</t>
  </si>
  <si>
    <t>Amount of new loans</t>
  </si>
  <si>
    <t>b.</t>
  </si>
  <si>
    <t>Monthly change in amount</t>
  </si>
  <si>
    <t>c.</t>
  </si>
  <si>
    <t>Number of new loans</t>
  </si>
  <si>
    <t>d.</t>
  </si>
  <si>
    <t>Average size of new loans</t>
  </si>
  <si>
    <t>2.</t>
  </si>
  <si>
    <t>New loans approved during month</t>
  </si>
  <si>
    <t>Amount of approvals</t>
  </si>
  <si>
    <t>Monthly change in approvals</t>
  </si>
  <si>
    <t>#</t>
  </si>
  <si>
    <t>Number of applications</t>
  </si>
  <si>
    <t>Number of approvals</t>
  </si>
  <si>
    <t>e.</t>
  </si>
  <si>
    <t>Average size of approvals</t>
  </si>
  <si>
    <t>f.</t>
  </si>
  <si>
    <t>Average loan-to-value ratio (%)</t>
  </si>
  <si>
    <t>g.</t>
  </si>
  <si>
    <t>Average contractual life (months)</t>
  </si>
  <si>
    <t>h.</t>
  </si>
  <si>
    <t>Owner-occupied properties (%)</t>
  </si>
  <si>
    <t>By Property age</t>
  </si>
  <si>
    <t>Property age - 15 years or below</t>
  </si>
  <si>
    <t>- amount</t>
  </si>
  <si>
    <t>- number</t>
  </si>
  <si>
    <t>Property age - above 15 years</t>
  </si>
  <si>
    <t>Associated with co-financing schemes</t>
  </si>
  <si>
    <t>**</t>
  </si>
  <si>
    <t>Associated with (in %)</t>
  </si>
  <si>
    <t>- primary market</t>
  </si>
  <si>
    <t>- secondary market</t>
  </si>
  <si>
    <t>- refinancing</t>
  </si>
  <si>
    <t>3.</t>
  </si>
  <si>
    <t>but not yet drawn</t>
  </si>
  <si>
    <t>4.</t>
  </si>
  <si>
    <t>Amount of outstanding loans</t>
  </si>
  <si>
    <t>Amount of loans</t>
  </si>
  <si>
    <t>Monthly change in loans</t>
  </si>
  <si>
    <t>-0.12%*</t>
  </si>
  <si>
    <t>0.13%*</t>
  </si>
  <si>
    <t>Twelve-month change in loans</t>
  </si>
  <si>
    <t>5.1%*</t>
  </si>
  <si>
    <t>6.3%*</t>
  </si>
  <si>
    <t>Average monthly changes over</t>
  </si>
  <si>
    <t>last three months (annualized)</t>
  </si>
  <si>
    <t>-0.7%*</t>
  </si>
  <si>
    <t>-0.2%*</t>
  </si>
  <si>
    <t>last twelve months (annualized)</t>
  </si>
  <si>
    <t>5.0%*</t>
  </si>
  <si>
    <t>6.2%*</t>
  </si>
  <si>
    <t>Delinquency ratio (%)</t>
  </si>
  <si>
    <t>- more than 3 months</t>
  </si>
  <si>
    <t>- more than 6 months</t>
  </si>
  <si>
    <t>5.</t>
  </si>
  <si>
    <t>Interest margin on new loans approved during month</t>
  </si>
  <si>
    <t>Below BLR</t>
  </si>
  <si>
    <t>At BLR @</t>
  </si>
  <si>
    <t>More than 0% and up to 0.25% above BLR</t>
  </si>
  <si>
    <t>More than 0.25% and up to 0.5% above BLR</t>
  </si>
  <si>
    <t>More than 0.5% and up to 0.75% above BLR</t>
  </si>
  <si>
    <t>More than 0.75%and up to 1% above BLR</t>
  </si>
  <si>
    <t>More than 1% above BLR</t>
  </si>
  <si>
    <t>Others</t>
  </si>
  <si>
    <t>*</t>
  </si>
  <si>
    <t xml:space="preserve">Adjusted for the effect of reclassification and purchase of mortgage loans by </t>
  </si>
  <si>
    <t>a number of institutions amounting to $10 million.</t>
  </si>
  <si>
    <t>Statistics collected from June 1998 onwards.</t>
  </si>
  <si>
    <t>@</t>
  </si>
  <si>
    <t>Included loans which enjoy a temporary reduction of rates in the early life of the loans.</t>
  </si>
  <si>
    <t>Statistics released starting from September 1999.</t>
  </si>
  <si>
    <t>Chart C</t>
  </si>
  <si>
    <t xml:space="preserve">      (33 Institutions)</t>
  </si>
  <si>
    <t>C1</t>
  </si>
  <si>
    <t xml:space="preserve">Remarks:  The significant fall of outstanding balance in December 1994 was due to the effect of </t>
  </si>
  <si>
    <t xml:space="preserve">                      reclassification, securitization and sale of loans by some institutions.</t>
  </si>
  <si>
    <t>C2</t>
  </si>
  <si>
    <t>C3</t>
  </si>
  <si>
    <t>Chart A</t>
  </si>
  <si>
    <t>RESIDENTIAL MORTGAGE LOANS IN HONG KONG</t>
  </si>
  <si>
    <t>(33 institutions)</t>
  </si>
  <si>
    <t>GROSS NEW LOANS MADE DURING THE MONTH</t>
  </si>
  <si>
    <t>A1</t>
  </si>
  <si>
    <t>A2</t>
  </si>
  <si>
    <t>Chart B</t>
  </si>
  <si>
    <t>NEW LOANS APPROVED DURING MONTH</t>
  </si>
  <si>
    <t>B1</t>
  </si>
  <si>
    <t>NEW LOANS APPROVED BUT NOT YET DRAWN</t>
  </si>
  <si>
    <t>B2</t>
  </si>
  <si>
    <t>C3_(a)</t>
  </si>
  <si>
    <t>C3_(b)</t>
  </si>
  <si>
    <t>Outstanding</t>
  </si>
  <si>
    <t>Monthly</t>
  </si>
  <si>
    <t>3-month</t>
  </si>
  <si>
    <t>12-month</t>
  </si>
  <si>
    <t>loans made</t>
  </si>
  <si>
    <t>Gross</t>
  </si>
  <si>
    <t>New Loans approved</t>
  </si>
  <si>
    <t>New loans approved</t>
  </si>
  <si>
    <t>balance</t>
  </si>
  <si>
    <t>growth</t>
  </si>
  <si>
    <t>moving</t>
  </si>
  <si>
    <t>during month</t>
  </si>
  <si>
    <t>(In Billion)</t>
  </si>
  <si>
    <t>rate</t>
  </si>
  <si>
    <t>average</t>
  </si>
  <si>
    <t>Amount</t>
  </si>
  <si>
    <t>Number</t>
  </si>
  <si>
    <t xml:space="preserve">Amount </t>
  </si>
  <si>
    <t>In Billion</t>
  </si>
  <si>
    <t>In Thousand</t>
  </si>
  <si>
    <t>Dec 92</t>
  </si>
  <si>
    <t>Mar 93</t>
  </si>
  <si>
    <t>Jun 93</t>
  </si>
  <si>
    <t>Sep 93</t>
  </si>
  <si>
    <t>Dec 93</t>
  </si>
  <si>
    <t>Mar 94</t>
  </si>
  <si>
    <t>Jun 94</t>
  </si>
  <si>
    <t>Sep 94</t>
  </si>
  <si>
    <t>Dec 94</t>
  </si>
  <si>
    <t>Mar 95</t>
  </si>
  <si>
    <t>Jun 95</t>
  </si>
  <si>
    <t>Sep 95</t>
  </si>
  <si>
    <t>Dec 95</t>
  </si>
  <si>
    <t>Mar 96</t>
  </si>
  <si>
    <t xml:space="preserve"> </t>
  </si>
  <si>
    <t>Jun 96</t>
  </si>
  <si>
    <t>Sep 96</t>
  </si>
  <si>
    <t>Dec 96</t>
  </si>
  <si>
    <t>Jan 97</t>
  </si>
  <si>
    <t>Feb 97</t>
  </si>
  <si>
    <t>Mar 97</t>
  </si>
  <si>
    <t>Apr 97</t>
  </si>
  <si>
    <t>May  97</t>
  </si>
  <si>
    <t>Jun 97</t>
  </si>
  <si>
    <t>July 97</t>
  </si>
  <si>
    <t>Aug 97</t>
  </si>
  <si>
    <t>Sep 97</t>
  </si>
  <si>
    <t>Oct 97</t>
  </si>
  <si>
    <t>Nov 97</t>
  </si>
  <si>
    <t>Dec 97</t>
  </si>
  <si>
    <t>Jan 98</t>
  </si>
  <si>
    <t>Feb 98</t>
  </si>
  <si>
    <t>Mar 98</t>
  </si>
  <si>
    <t>Apr 98</t>
  </si>
  <si>
    <t>May 98</t>
  </si>
  <si>
    <t>Jun 98</t>
  </si>
  <si>
    <t>Jul 98</t>
  </si>
  <si>
    <t>Aug 98</t>
  </si>
  <si>
    <t>Sep 98</t>
  </si>
  <si>
    <t>Oct 98</t>
  </si>
  <si>
    <t>Nov 98</t>
  </si>
  <si>
    <t>Dec 98</t>
  </si>
  <si>
    <t>Jan 99</t>
  </si>
  <si>
    <t>Feb 99</t>
  </si>
  <si>
    <t>Mar 99</t>
  </si>
  <si>
    <t>Apr 99</t>
  </si>
  <si>
    <t>May 99</t>
  </si>
  <si>
    <t>Jun 99</t>
  </si>
  <si>
    <t>July 99</t>
  </si>
  <si>
    <t>Aug 99</t>
  </si>
  <si>
    <t>Sep 99</t>
  </si>
  <si>
    <t>Oct 99</t>
  </si>
  <si>
    <t>Nov 99</t>
  </si>
  <si>
    <t>Fomula</t>
  </si>
  <si>
    <r>
      <t xml:space="preserve">   </t>
    </r>
    <r>
      <rPr>
        <b/>
        <u val="single"/>
        <sz val="12"/>
        <rFont val="Helv"/>
        <family val="2"/>
      </rPr>
      <t>RESIDENTIAL MORTGAGE LOANS IN HONG KONG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</si>
</sst>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General_)"/>
    <numFmt numFmtId="197" formatCode="0.0%"/>
    <numFmt numFmtId="198" formatCode="0.00_)"/>
    <numFmt numFmtId="199" formatCode="0_)"/>
    <numFmt numFmtId="200" formatCode="#\ ?/100"/>
    <numFmt numFmtId="201" formatCode="##0.0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_)"/>
    <numFmt numFmtId="207" formatCode="0.0_)"/>
    <numFmt numFmtId="208" formatCode="0.000%"/>
    <numFmt numFmtId="209" formatCode="#,##0.0"/>
  </numFmts>
  <fonts count="28">
    <font>
      <sz val="12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Helv"/>
      <family val="2"/>
    </font>
    <font>
      <b/>
      <u val="single"/>
      <sz val="12"/>
      <name val="Helv"/>
      <family val="2"/>
    </font>
    <font>
      <u val="single"/>
      <sz val="12"/>
      <name val="Helv"/>
      <family val="2"/>
    </font>
    <font>
      <sz val="8"/>
      <name val="Arial"/>
      <family val="2"/>
    </font>
    <font>
      <sz val="8"/>
      <name val="Helv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Helv"/>
      <family val="2"/>
    </font>
    <font>
      <b/>
      <sz val="12"/>
      <name val="CG Times (W1)"/>
      <family val="1"/>
    </font>
    <font>
      <sz val="12"/>
      <name val="CG Times (W1)"/>
      <family val="1"/>
    </font>
    <font>
      <b/>
      <sz val="14"/>
      <name val="CG Times (W1)"/>
      <family val="1"/>
    </font>
    <font>
      <b/>
      <u val="single"/>
      <sz val="14"/>
      <name val="CG Times (W1)"/>
      <family val="1"/>
    </font>
    <font>
      <b/>
      <u val="single"/>
      <sz val="12"/>
      <name val="CG Times (W1)"/>
      <family val="1"/>
    </font>
    <font>
      <b/>
      <u val="single"/>
      <sz val="13"/>
      <name val="CG Times (W1)"/>
      <family val="1"/>
    </font>
    <font>
      <i/>
      <u val="single"/>
      <sz val="12"/>
      <name val="CG Times (W1)"/>
      <family val="1"/>
    </font>
    <font>
      <i/>
      <sz val="12"/>
      <name val="CG Times (W1)"/>
      <family val="1"/>
    </font>
    <font>
      <sz val="12"/>
      <color indexed="10"/>
      <name val="Helv"/>
      <family val="2"/>
    </font>
    <font>
      <b/>
      <sz val="12"/>
      <color indexed="10"/>
      <name val="Helv"/>
      <family val="2"/>
    </font>
    <font>
      <sz val="7"/>
      <name val="Arial"/>
      <family val="2"/>
    </font>
    <font>
      <b/>
      <i/>
      <sz val="12"/>
      <name val="CG Times (W1)"/>
      <family val="1"/>
    </font>
    <font>
      <sz val="6"/>
      <name val="Arial"/>
      <family val="2"/>
    </font>
    <font>
      <sz val="12"/>
      <name val="CG Times"/>
      <family val="1"/>
    </font>
    <font>
      <sz val="9"/>
      <name val="新細明體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6" fontId="0" fillId="0" borderId="0">
      <alignment/>
      <protection/>
    </xf>
    <xf numFmtId="0" fontId="4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01">
    <xf numFmtId="196" fontId="0" fillId="0" borderId="0" xfId="0" applyAlignment="1">
      <alignment/>
    </xf>
    <xf numFmtId="196" fontId="6" fillId="0" borderId="0" xfId="0" applyFont="1" applyAlignment="1">
      <alignment/>
    </xf>
    <xf numFmtId="196" fontId="0" fillId="0" borderId="0" xfId="0" applyAlignment="1">
      <alignment horizontal="centerContinuous"/>
    </xf>
    <xf numFmtId="196" fontId="9" fillId="0" borderId="0" xfId="0" applyFont="1" applyAlignment="1" quotePrefix="1">
      <alignment horizontal="left"/>
    </xf>
    <xf numFmtId="196" fontId="6" fillId="0" borderId="0" xfId="0" applyFont="1" applyAlignment="1">
      <alignment horizontal="centerContinuous"/>
    </xf>
    <xf numFmtId="196" fontId="6" fillId="0" borderId="0" xfId="0" applyFont="1" applyAlignment="1">
      <alignment/>
    </xf>
    <xf numFmtId="196" fontId="6" fillId="0" borderId="0" xfId="0" applyFont="1" applyAlignment="1">
      <alignment horizontal="center"/>
    </xf>
    <xf numFmtId="196" fontId="7" fillId="0" borderId="0" xfId="0" applyFont="1" applyAlignment="1" quotePrefix="1">
      <alignment horizontal="right"/>
    </xf>
    <xf numFmtId="196" fontId="6" fillId="0" borderId="0" xfId="0" applyFont="1" applyAlignment="1">
      <alignment horizontal="right"/>
    </xf>
    <xf numFmtId="196" fontId="0" fillId="0" borderId="0" xfId="0" applyFont="1" applyAlignment="1">
      <alignment/>
    </xf>
    <xf numFmtId="196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 horizontal="right"/>
      <protection/>
    </xf>
    <xf numFmtId="196" fontId="0" fillId="2" borderId="1" xfId="0" applyFont="1" applyFill="1" applyBorder="1" applyAlignment="1">
      <alignment/>
    </xf>
    <xf numFmtId="196" fontId="7" fillId="2" borderId="0" xfId="0" applyFont="1" applyFill="1" applyAlignment="1" applyProtection="1">
      <alignment horizontal="center"/>
      <protection/>
    </xf>
    <xf numFmtId="196" fontId="7" fillId="2" borderId="1" xfId="0" applyFont="1" applyFill="1" applyBorder="1" applyAlignment="1" applyProtection="1">
      <alignment horizontal="center"/>
      <protection/>
    </xf>
    <xf numFmtId="196" fontId="0" fillId="2" borderId="0" xfId="0" applyFont="1" applyFill="1" applyAlignment="1" applyProtection="1">
      <alignment horizontal="center"/>
      <protection/>
    </xf>
    <xf numFmtId="196" fontId="0" fillId="2" borderId="0" xfId="0" applyFont="1" applyFill="1" applyBorder="1" applyAlignment="1" applyProtection="1">
      <alignment horizontal="centerContinuous"/>
      <protection/>
    </xf>
    <xf numFmtId="196" fontId="0" fillId="2" borderId="0" xfId="0" applyFont="1" applyFill="1" applyAlignment="1">
      <alignment horizontal="centerContinuous"/>
    </xf>
    <xf numFmtId="196" fontId="0" fillId="2" borderId="0" xfId="0" applyFont="1" applyFill="1" applyAlignment="1" applyProtection="1">
      <alignment horizontal="centerContinuous"/>
      <protection/>
    </xf>
    <xf numFmtId="196" fontId="7" fillId="2" borderId="1" xfId="0" applyFont="1" applyFill="1" applyBorder="1" applyAlignment="1" applyProtection="1">
      <alignment horizontal="centerContinuous"/>
      <protection/>
    </xf>
    <xf numFmtId="196" fontId="7" fillId="2" borderId="0" xfId="0" applyFont="1" applyFill="1" applyAlignment="1" applyProtection="1">
      <alignment horizontal="centerContinuous"/>
      <protection/>
    </xf>
    <xf numFmtId="196" fontId="0" fillId="2" borderId="0" xfId="0" applyFont="1" applyFill="1" applyAlignment="1" quotePrefix="1">
      <alignment horizontal="center"/>
    </xf>
    <xf numFmtId="196" fontId="0" fillId="2" borderId="1" xfId="0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/>
      <protection/>
    </xf>
    <xf numFmtId="196" fontId="0" fillId="2" borderId="0" xfId="0" applyFont="1" applyFill="1" applyAlignment="1">
      <alignment horizontal="center"/>
    </xf>
    <xf numFmtId="37" fontId="0" fillId="2" borderId="1" xfId="0" applyNumberFormat="1" applyFont="1" applyFill="1" applyBorder="1" applyAlignment="1" applyProtection="1">
      <alignment/>
      <protection/>
    </xf>
    <xf numFmtId="196" fontId="0" fillId="2" borderId="0" xfId="0" applyFont="1" applyFill="1" applyAlignment="1" applyProtection="1">
      <alignment/>
      <protection/>
    </xf>
    <xf numFmtId="1" fontId="0" fillId="2" borderId="0" xfId="0" applyNumberFormat="1" applyFont="1" applyFill="1" applyAlignment="1">
      <alignment/>
    </xf>
    <xf numFmtId="198" fontId="0" fillId="2" borderId="0" xfId="0" applyNumberFormat="1" applyFont="1" applyFill="1" applyAlignment="1" applyProtection="1">
      <alignment/>
      <protection/>
    </xf>
    <xf numFmtId="19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Border="1" applyAlignment="1" applyProtection="1">
      <alignment/>
      <protection/>
    </xf>
    <xf numFmtId="196" fontId="0" fillId="2" borderId="1" xfId="0" applyFont="1" applyFill="1" applyBorder="1" applyAlignment="1" applyProtection="1">
      <alignment/>
      <protection/>
    </xf>
    <xf numFmtId="196" fontId="0" fillId="2" borderId="0" xfId="0" applyFont="1" applyFill="1" applyBorder="1" applyAlignment="1">
      <alignment/>
    </xf>
    <xf numFmtId="196" fontId="7" fillId="2" borderId="0" xfId="0" applyFont="1" applyFill="1" applyBorder="1" applyAlignment="1" applyProtection="1">
      <alignment horizontal="center"/>
      <protection/>
    </xf>
    <xf numFmtId="196" fontId="0" fillId="2" borderId="0" xfId="0" applyFont="1" applyFill="1" applyBorder="1" applyAlignment="1" applyProtection="1">
      <alignment/>
      <protection/>
    </xf>
    <xf numFmtId="196" fontId="7" fillId="2" borderId="0" xfId="0" applyFont="1" applyFill="1" applyBorder="1" applyAlignment="1" applyProtection="1">
      <alignment/>
      <protection/>
    </xf>
    <xf numFmtId="196" fontId="0" fillId="2" borderId="0" xfId="0" applyFont="1" applyFill="1" applyBorder="1" applyAlignment="1" applyProtection="1">
      <alignment horizontal="center"/>
      <protection/>
    </xf>
    <xf numFmtId="196" fontId="7" fillId="2" borderId="1" xfId="0" applyFont="1" applyFill="1" applyBorder="1" applyAlignment="1" applyProtection="1">
      <alignment horizontal="left"/>
      <protection/>
    </xf>
    <xf numFmtId="196" fontId="0" fillId="2" borderId="0" xfId="0" applyFont="1" applyFill="1" applyBorder="1" applyAlignment="1">
      <alignment/>
    </xf>
    <xf numFmtId="196" fontId="7" fillId="2" borderId="1" xfId="0" applyFont="1" applyFill="1" applyBorder="1" applyAlignment="1">
      <alignment horizontal="centerContinuous"/>
    </xf>
    <xf numFmtId="196" fontId="0" fillId="2" borderId="1" xfId="0" applyFont="1" applyFill="1" applyBorder="1" applyAlignment="1">
      <alignment horizontal="center"/>
    </xf>
    <xf numFmtId="196" fontId="0" fillId="2" borderId="0" xfId="0" applyFont="1" applyFill="1" applyBorder="1" applyAlignment="1">
      <alignment horizontal="center"/>
    </xf>
    <xf numFmtId="198" fontId="0" fillId="2" borderId="0" xfId="0" applyNumberFormat="1" applyFont="1" applyFill="1" applyAlignment="1">
      <alignment/>
    </xf>
    <xf numFmtId="196" fontId="21" fillId="2" borderId="0" xfId="0" applyFont="1" applyFill="1" applyBorder="1" applyAlignment="1">
      <alignment/>
    </xf>
    <xf numFmtId="196" fontId="21" fillId="2" borderId="0" xfId="0" applyFont="1" applyFill="1" applyAlignment="1">
      <alignment/>
    </xf>
    <xf numFmtId="37" fontId="21" fillId="2" borderId="0" xfId="0" applyNumberFormat="1" applyFont="1" applyFill="1" applyAlignment="1" applyProtection="1">
      <alignment/>
      <protection/>
    </xf>
    <xf numFmtId="204" fontId="21" fillId="2" borderId="0" xfId="25" applyNumberFormat="1" applyFont="1" applyFill="1" applyBorder="1" applyAlignment="1" applyProtection="1">
      <alignment/>
      <protection/>
    </xf>
    <xf numFmtId="196" fontId="21" fillId="0" borderId="0" xfId="0" applyFont="1" applyAlignment="1">
      <alignment/>
    </xf>
    <xf numFmtId="37" fontId="22" fillId="2" borderId="2" xfId="0" applyNumberFormat="1" applyFont="1" applyFill="1" applyBorder="1" applyAlignment="1" applyProtection="1">
      <alignment/>
      <protection/>
    </xf>
    <xf numFmtId="196" fontId="22" fillId="2" borderId="2" xfId="0" applyFont="1" applyFill="1" applyBorder="1" applyAlignment="1">
      <alignment/>
    </xf>
    <xf numFmtId="196" fontId="22" fillId="2" borderId="3" xfId="0" applyFont="1" applyFill="1" applyBorder="1" applyAlignment="1">
      <alignment/>
    </xf>
    <xf numFmtId="204" fontId="22" fillId="2" borderId="2" xfId="25" applyNumberFormat="1" applyFont="1" applyFill="1" applyBorder="1" applyAlignment="1" applyProtection="1">
      <alignment/>
      <protection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 applyProtection="1" quotePrefix="1">
      <alignment horizontal="right"/>
      <protection/>
    </xf>
    <xf numFmtId="49" fontId="0" fillId="2" borderId="0" xfId="0" applyNumberFormat="1" applyFont="1" applyFill="1" applyAlignment="1">
      <alignment horizontal="right"/>
    </xf>
    <xf numFmtId="49" fontId="0" fillId="2" borderId="0" xfId="0" applyNumberFormat="1" applyFont="1" applyFill="1" applyAlignment="1" applyProtection="1">
      <alignment horizontal="right"/>
      <protection/>
    </xf>
    <xf numFmtId="49" fontId="0" fillId="2" borderId="0" xfId="0" applyNumberFormat="1" applyFont="1" applyFill="1" applyAlignment="1" quotePrefix="1">
      <alignment horizontal="right"/>
    </xf>
    <xf numFmtId="49" fontId="22" fillId="2" borderId="2" xfId="0" applyNumberFormat="1" applyFont="1" applyFill="1" applyBorder="1" applyAlignment="1">
      <alignment horizontal="right"/>
    </xf>
    <xf numFmtId="196" fontId="0" fillId="0" borderId="0" xfId="0" applyBorder="1" applyAlignment="1">
      <alignment/>
    </xf>
    <xf numFmtId="196" fontId="21" fillId="0" borderId="0" xfId="0" applyFont="1" applyBorder="1" applyAlignment="1">
      <alignment/>
    </xf>
    <xf numFmtId="196" fontId="5" fillId="0" borderId="0" xfId="0" applyFont="1" applyAlignment="1">
      <alignment horizontal="centerContinuous"/>
    </xf>
    <xf numFmtId="196" fontId="13" fillId="0" borderId="0" xfId="23" applyFont="1">
      <alignment/>
      <protection/>
    </xf>
    <xf numFmtId="196" fontId="14" fillId="0" borderId="0" xfId="23" applyFont="1">
      <alignment/>
      <protection/>
    </xf>
    <xf numFmtId="196" fontId="0" fillId="0" borderId="0" xfId="23">
      <alignment/>
      <protection/>
    </xf>
    <xf numFmtId="196" fontId="13" fillId="0" borderId="0" xfId="23" applyFont="1">
      <alignment/>
      <protection/>
    </xf>
    <xf numFmtId="196" fontId="16" fillId="0" borderId="0" xfId="23" applyFont="1">
      <alignment/>
      <protection/>
    </xf>
    <xf numFmtId="196" fontId="15" fillId="0" borderId="0" xfId="23" applyFont="1">
      <alignment/>
      <protection/>
    </xf>
    <xf numFmtId="196" fontId="16" fillId="0" borderId="0" xfId="23" applyFont="1" applyAlignment="1" quotePrefix="1">
      <alignment horizontal="left"/>
      <protection/>
    </xf>
    <xf numFmtId="17" fontId="17" fillId="0" borderId="0" xfId="23" applyNumberFormat="1" applyFont="1" applyAlignment="1">
      <alignment horizontal="center"/>
      <protection/>
    </xf>
    <xf numFmtId="196" fontId="13" fillId="0" borderId="0" xfId="23" applyFont="1" applyAlignment="1">
      <alignment horizontal="center"/>
      <protection/>
    </xf>
    <xf numFmtId="196" fontId="18" fillId="0" borderId="0" xfId="23" applyFont="1">
      <alignment/>
      <protection/>
    </xf>
    <xf numFmtId="196" fontId="13" fillId="0" borderId="0" xfId="23" applyFont="1" quotePrefix="1">
      <alignment/>
      <protection/>
    </xf>
    <xf numFmtId="196" fontId="17" fillId="0" borderId="0" xfId="23" applyFont="1">
      <alignment/>
      <protection/>
    </xf>
    <xf numFmtId="3" fontId="13" fillId="0" borderId="0" xfId="23" applyNumberFormat="1" applyFont="1">
      <alignment/>
      <protection/>
    </xf>
    <xf numFmtId="197" fontId="13" fillId="0" borderId="0" xfId="23" applyNumberFormat="1" applyFont="1">
      <alignment/>
      <protection/>
    </xf>
    <xf numFmtId="196" fontId="0" fillId="0" borderId="0" xfId="23" applyAlignment="1">
      <alignment horizontal="left"/>
      <protection/>
    </xf>
    <xf numFmtId="2" fontId="13" fillId="0" borderId="0" xfId="17" applyNumberFormat="1" applyFont="1" applyAlignment="1">
      <alignment/>
    </xf>
    <xf numFmtId="196" fontId="13" fillId="0" borderId="0" xfId="23" applyFont="1" applyAlignment="1">
      <alignment horizontal="right"/>
      <protection/>
    </xf>
    <xf numFmtId="196" fontId="24" fillId="0" borderId="0" xfId="23" applyFont="1">
      <alignment/>
      <protection/>
    </xf>
    <xf numFmtId="196" fontId="19" fillId="0" borderId="0" xfId="23" applyFont="1">
      <alignment/>
      <protection/>
    </xf>
    <xf numFmtId="196" fontId="20" fillId="0" borderId="0" xfId="23" applyFont="1">
      <alignment/>
      <protection/>
    </xf>
    <xf numFmtId="3" fontId="24" fillId="0" borderId="0" xfId="23" applyNumberFormat="1" applyFont="1">
      <alignment/>
      <protection/>
    </xf>
    <xf numFmtId="196" fontId="14" fillId="0" borderId="0" xfId="23" applyFont="1" applyAlignment="1">
      <alignment horizontal="right"/>
      <protection/>
    </xf>
    <xf numFmtId="49" fontId="20" fillId="0" borderId="0" xfId="23" applyNumberFormat="1" applyFont="1">
      <alignment/>
      <protection/>
    </xf>
    <xf numFmtId="2" fontId="24" fillId="0" borderId="0" xfId="23" applyNumberFormat="1" applyFont="1">
      <alignment/>
      <protection/>
    </xf>
    <xf numFmtId="196" fontId="14" fillId="0" borderId="0" xfId="23" applyFont="1">
      <alignment/>
      <protection/>
    </xf>
    <xf numFmtId="196" fontId="14" fillId="0" borderId="0" xfId="23" applyFont="1" applyAlignment="1" quotePrefix="1">
      <alignment horizontal="left"/>
      <protection/>
    </xf>
    <xf numFmtId="196" fontId="14" fillId="0" borderId="0" xfId="23" applyFont="1" applyAlignment="1">
      <alignment horizontal="left"/>
      <protection/>
    </xf>
    <xf numFmtId="196" fontId="0" fillId="0" borderId="0" xfId="23" applyAlignment="1">
      <alignment horizontal="right"/>
      <protection/>
    </xf>
    <xf numFmtId="196" fontId="26" fillId="0" borderId="0" xfId="23" applyFont="1">
      <alignment/>
      <protection/>
    </xf>
    <xf numFmtId="209" fontId="24" fillId="0" borderId="0" xfId="23" applyNumberFormat="1" applyFont="1">
      <alignment/>
      <protection/>
    </xf>
    <xf numFmtId="196" fontId="20" fillId="0" borderId="0" xfId="23" applyFont="1" quotePrefix="1">
      <alignment/>
      <protection/>
    </xf>
    <xf numFmtId="196" fontId="20" fillId="0" borderId="0" xfId="23" applyFont="1" quotePrefix="1">
      <alignment/>
      <protection/>
    </xf>
    <xf numFmtId="196" fontId="21" fillId="2" borderId="4" xfId="0" applyFont="1" applyFill="1" applyBorder="1" applyAlignment="1">
      <alignment/>
    </xf>
    <xf numFmtId="204" fontId="21" fillId="2" borderId="4" xfId="25" applyNumberFormat="1" applyFont="1" applyFill="1" applyBorder="1" applyAlignment="1" applyProtection="1">
      <alignment/>
      <protection/>
    </xf>
    <xf numFmtId="205" fontId="13" fillId="0" borderId="0" xfId="17" applyNumberFormat="1" applyFont="1" applyAlignment="1">
      <alignment/>
    </xf>
    <xf numFmtId="9" fontId="13" fillId="0" borderId="0" xfId="23" applyNumberFormat="1" applyFont="1" applyAlignment="1">
      <alignment horizontal="right"/>
      <protection/>
    </xf>
    <xf numFmtId="197" fontId="13" fillId="0" borderId="0" xfId="23" applyNumberFormat="1" applyFont="1" applyAlignment="1" quotePrefix="1">
      <alignment horizontal="right"/>
      <protection/>
    </xf>
    <xf numFmtId="10" fontId="13" fillId="0" borderId="0" xfId="23" applyNumberFormat="1" applyFont="1" applyAlignment="1" quotePrefix="1">
      <alignment horizontal="right"/>
      <protection/>
    </xf>
    <xf numFmtId="196" fontId="5" fillId="0" borderId="0" xfId="0" applyFont="1" applyAlignment="1" quotePrefix="1">
      <alignment horizontal="center"/>
    </xf>
    <xf numFmtId="196" fontId="0" fillId="0" borderId="0" xfId="0" applyAlignment="1">
      <alignment horizontal="center"/>
    </xf>
  </cellXfs>
  <cellStyles count="16">
    <cellStyle name="Normal" xfId="0"/>
    <cellStyle name="Comma [0]_33AIS" xfId="15"/>
    <cellStyle name="Comma [0]_RML-July" xfId="16"/>
    <cellStyle name="Comma_33AIS" xfId="17"/>
    <cellStyle name="Comma_RML-July" xfId="18"/>
    <cellStyle name="Currency [0]_33AIS" xfId="19"/>
    <cellStyle name="Currency [0]_RML-July" xfId="20"/>
    <cellStyle name="Currency_33AIS" xfId="21"/>
    <cellStyle name="Currency_RML-July" xfId="22"/>
    <cellStyle name="Normal_33AIS" xfId="23"/>
    <cellStyle name="Normal_RML-July" xfId="24"/>
    <cellStyle name="Comma" xfId="25"/>
    <cellStyle name="Comma [0]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Outstanding Balance at end of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725"/>
          <c:w val="0.954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data'!$A$1:$A$7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data'!$A$10:$A$93</c:f>
              <c:strCache>
                <c:ptCount val="8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</c:strCache>
            </c:strRef>
          </c:cat>
          <c:val>
            <c:numRef>
              <c:f>'working data'!$C$10:$C$93</c:f>
              <c:numCache>
                <c:ptCount val="84"/>
                <c:pt idx="0">
                  <c:v>190.26670000000001</c:v>
                </c:pt>
                <c:pt idx="1">
                  <c:v>190.9071</c:v>
                </c:pt>
                <c:pt idx="2">
                  <c:v>190.6888</c:v>
                </c:pt>
                <c:pt idx="3">
                  <c:v>192.2761</c:v>
                </c:pt>
                <c:pt idx="4">
                  <c:v>195.848</c:v>
                </c:pt>
                <c:pt idx="5">
                  <c:v>198.4985</c:v>
                </c:pt>
                <c:pt idx="6">
                  <c:v>203.0203</c:v>
                </c:pt>
                <c:pt idx="7">
                  <c:v>208.144</c:v>
                </c:pt>
                <c:pt idx="8">
                  <c:v>213.328</c:v>
                </c:pt>
                <c:pt idx="9">
                  <c:v>215.428</c:v>
                </c:pt>
                <c:pt idx="10">
                  <c:v>215.534</c:v>
                </c:pt>
                <c:pt idx="11">
                  <c:v>217.685</c:v>
                </c:pt>
                <c:pt idx="12">
                  <c:v>219.15</c:v>
                </c:pt>
                <c:pt idx="13">
                  <c:v>221.7199</c:v>
                </c:pt>
                <c:pt idx="14">
                  <c:v>224.01793</c:v>
                </c:pt>
                <c:pt idx="15">
                  <c:v>226.96849</c:v>
                </c:pt>
                <c:pt idx="16">
                  <c:v>230.926</c:v>
                </c:pt>
                <c:pt idx="17">
                  <c:v>234.966</c:v>
                </c:pt>
                <c:pt idx="18">
                  <c:v>238.248</c:v>
                </c:pt>
                <c:pt idx="19">
                  <c:v>238.33505</c:v>
                </c:pt>
                <c:pt idx="20">
                  <c:v>239.885</c:v>
                </c:pt>
                <c:pt idx="21">
                  <c:v>241.589</c:v>
                </c:pt>
                <c:pt idx="22">
                  <c:v>242.171</c:v>
                </c:pt>
                <c:pt idx="23">
                  <c:v>244.126</c:v>
                </c:pt>
                <c:pt idx="24">
                  <c:v>237.061</c:v>
                </c:pt>
                <c:pt idx="25">
                  <c:v>238.087</c:v>
                </c:pt>
                <c:pt idx="26">
                  <c:v>238.589</c:v>
                </c:pt>
                <c:pt idx="27">
                  <c:v>239.614</c:v>
                </c:pt>
                <c:pt idx="28">
                  <c:v>245.316</c:v>
                </c:pt>
                <c:pt idx="29">
                  <c:v>251.836</c:v>
                </c:pt>
                <c:pt idx="30">
                  <c:v>255.627</c:v>
                </c:pt>
                <c:pt idx="31">
                  <c:v>258.439</c:v>
                </c:pt>
                <c:pt idx="32">
                  <c:v>260.706</c:v>
                </c:pt>
                <c:pt idx="33">
                  <c:v>264.457</c:v>
                </c:pt>
                <c:pt idx="34">
                  <c:v>266.271</c:v>
                </c:pt>
                <c:pt idx="35">
                  <c:v>269.589</c:v>
                </c:pt>
                <c:pt idx="36">
                  <c:v>272.695</c:v>
                </c:pt>
                <c:pt idx="37">
                  <c:v>275.968</c:v>
                </c:pt>
                <c:pt idx="38">
                  <c:v>280.589</c:v>
                </c:pt>
                <c:pt idx="39">
                  <c:v>284.996</c:v>
                </c:pt>
                <c:pt idx="40">
                  <c:v>289.6</c:v>
                </c:pt>
                <c:pt idx="41">
                  <c:v>293.505</c:v>
                </c:pt>
                <c:pt idx="42">
                  <c:v>297.515</c:v>
                </c:pt>
                <c:pt idx="43">
                  <c:v>302.996</c:v>
                </c:pt>
                <c:pt idx="44">
                  <c:v>304.784</c:v>
                </c:pt>
                <c:pt idx="45">
                  <c:v>307.843</c:v>
                </c:pt>
                <c:pt idx="46">
                  <c:v>313.886</c:v>
                </c:pt>
                <c:pt idx="47">
                  <c:v>319.902</c:v>
                </c:pt>
                <c:pt idx="48">
                  <c:v>330.426</c:v>
                </c:pt>
                <c:pt idx="49">
                  <c:v>338.89</c:v>
                </c:pt>
                <c:pt idx="50">
                  <c:v>347.877</c:v>
                </c:pt>
                <c:pt idx="51">
                  <c:v>353.377</c:v>
                </c:pt>
                <c:pt idx="52">
                  <c:v>361.879</c:v>
                </c:pt>
                <c:pt idx="53">
                  <c:v>371.783</c:v>
                </c:pt>
                <c:pt idx="54">
                  <c:v>379.607</c:v>
                </c:pt>
                <c:pt idx="55">
                  <c:v>395.352</c:v>
                </c:pt>
                <c:pt idx="56">
                  <c:v>406.916</c:v>
                </c:pt>
                <c:pt idx="57">
                  <c:v>419</c:v>
                </c:pt>
                <c:pt idx="58">
                  <c:v>421</c:v>
                </c:pt>
                <c:pt idx="59">
                  <c:v>426</c:v>
                </c:pt>
                <c:pt idx="60">
                  <c:v>425</c:v>
                </c:pt>
                <c:pt idx="61">
                  <c:v>428</c:v>
                </c:pt>
                <c:pt idx="62">
                  <c:v>431</c:v>
                </c:pt>
                <c:pt idx="63">
                  <c:v>436</c:v>
                </c:pt>
                <c:pt idx="64">
                  <c:v>436</c:v>
                </c:pt>
                <c:pt idx="65">
                  <c:v>441</c:v>
                </c:pt>
                <c:pt idx="66">
                  <c:v>444</c:v>
                </c:pt>
                <c:pt idx="67">
                  <c:v>447</c:v>
                </c:pt>
                <c:pt idx="68">
                  <c:v>450</c:v>
                </c:pt>
                <c:pt idx="69">
                  <c:v>452</c:v>
                </c:pt>
                <c:pt idx="70">
                  <c:v>452</c:v>
                </c:pt>
                <c:pt idx="71">
                  <c:v>456</c:v>
                </c:pt>
                <c:pt idx="72">
                  <c:v>459</c:v>
                </c:pt>
                <c:pt idx="73">
                  <c:v>461</c:v>
                </c:pt>
                <c:pt idx="74">
                  <c:v>463</c:v>
                </c:pt>
                <c:pt idx="75">
                  <c:v>465</c:v>
                </c:pt>
                <c:pt idx="76">
                  <c:v>468</c:v>
                </c:pt>
                <c:pt idx="77">
                  <c:v>473</c:v>
                </c:pt>
                <c:pt idx="78">
                  <c:v>478</c:v>
                </c:pt>
                <c:pt idx="79">
                  <c:v>479</c:v>
                </c:pt>
                <c:pt idx="80">
                  <c:v>478</c:v>
                </c:pt>
                <c:pt idx="81">
                  <c:v>478</c:v>
                </c:pt>
                <c:pt idx="82">
                  <c:v>478</c:v>
                </c:pt>
                <c:pt idx="83">
                  <c:v>477</c:v>
                </c:pt>
              </c:numCache>
            </c:numRef>
          </c:val>
        </c:ser>
        <c:axId val="914025"/>
        <c:axId val="8226226"/>
      </c:barChart>
      <c:catAx>
        <c:axId val="9140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8226226"/>
        <c:crosses val="autoZero"/>
        <c:auto val="0"/>
        <c:lblOffset val="100"/>
        <c:noMultiLvlLbl val="0"/>
      </c:catAx>
      <c:valAx>
        <c:axId val="8226226"/>
        <c:scaling>
          <c:orientation val="minMax"/>
          <c:max val="48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crossAx val="91402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3-month and 12-month moving average growth rate
 on annualised basis</a:t>
            </a:r>
          </a:p>
        </c:rich>
      </c:tx>
      <c:layout>
        <c:manualLayout>
          <c:xMode val="factor"/>
          <c:yMode val="factor"/>
          <c:x val="-0.03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15"/>
          <c:w val="0.98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'working data'!$E$3:$E$5</c:f>
              <c:strCache>
                <c:ptCount val="1"/>
                <c:pt idx="0">
                  <c:v>3-month moving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data'!$A$10:$A$93</c:f>
              <c:strCache>
                <c:ptCount val="8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</c:strCache>
            </c:strRef>
          </c:cat>
          <c:val>
            <c:numRef>
              <c:f>'working data'!$E$10:$E$93</c:f>
              <c:numCache>
                <c:ptCount val="84"/>
                <c:pt idx="3">
                  <c:v>4.281800719861441</c:v>
                </c:pt>
                <c:pt idx="4">
                  <c:v>10.822403764480237</c:v>
                </c:pt>
                <c:pt idx="5">
                  <c:v>17.45865847500419</c:v>
                </c:pt>
                <c:pt idx="6">
                  <c:v>24.31081827702974</c:v>
                </c:pt>
                <c:pt idx="7">
                  <c:v>27.722310975643985</c:v>
                </c:pt>
                <c:pt idx="8">
                  <c:v>33.390860016037585</c:v>
                </c:pt>
                <c:pt idx="9">
                  <c:v>26.675054966592658</c:v>
                </c:pt>
                <c:pt idx="10">
                  <c:v>14.843348840566826</c:v>
                </c:pt>
                <c:pt idx="11">
                  <c:v>8.472208502515414</c:v>
                </c:pt>
                <c:pt idx="12">
                  <c:v>7.058560977929589</c:v>
                </c:pt>
                <c:pt idx="13">
                  <c:v>12.014921627417646</c:v>
                </c:pt>
                <c:pt idx="14">
                  <c:v>12.148147149224517</c:v>
                </c:pt>
                <c:pt idx="15">
                  <c:v>15.116108770013037</c:v>
                </c:pt>
                <c:pt idx="16">
                  <c:v>17.73710637049417</c:v>
                </c:pt>
                <c:pt idx="17">
                  <c:v>21.126011385078115</c:v>
                </c:pt>
                <c:pt idx="18">
                  <c:v>21.412417585058687</c:v>
                </c:pt>
                <c:pt idx="19">
                  <c:v>15.116108770013037</c:v>
                </c:pt>
                <c:pt idx="20">
                  <c:v>10.296140860819426</c:v>
                </c:pt>
                <c:pt idx="21">
                  <c:v>7.314324889074259</c:v>
                </c:pt>
                <c:pt idx="22">
                  <c:v>6.548708685149102</c:v>
                </c:pt>
                <c:pt idx="23">
                  <c:v>7.1863730040248575</c:v>
                </c:pt>
                <c:pt idx="24">
                  <c:v>6.803355946764765</c:v>
                </c:pt>
                <c:pt idx="25">
                  <c:v>7.570648792618689</c:v>
                </c:pt>
                <c:pt idx="26">
                  <c:v>5.032476341715518</c:v>
                </c:pt>
                <c:pt idx="27">
                  <c:v>3.908310113125797</c:v>
                </c:pt>
                <c:pt idx="28">
                  <c:v>11.88184119551565</c:v>
                </c:pt>
                <c:pt idx="29">
                  <c:v>22.99877879982497</c:v>
                </c:pt>
                <c:pt idx="30">
                  <c:v>28.626269336439105</c:v>
                </c:pt>
                <c:pt idx="31">
                  <c:v>22.56426121426795</c:v>
                </c:pt>
                <c:pt idx="32">
                  <c:v>14.571181457374152</c:v>
                </c:pt>
                <c:pt idx="33">
                  <c:v>14.707191153891445</c:v>
                </c:pt>
                <c:pt idx="34">
                  <c:v>12.950555229212155</c:v>
                </c:pt>
                <c:pt idx="35">
                  <c:v>14.4353196047724</c:v>
                </c:pt>
                <c:pt idx="36">
                  <c:v>13.488414009111743</c:v>
                </c:pt>
                <c:pt idx="37">
                  <c:v>15.800608683458513</c:v>
                </c:pt>
                <c:pt idx="38">
                  <c:v>17.04211832856652</c:v>
                </c:pt>
                <c:pt idx="39">
                  <c:v>18.016159228567076</c:v>
                </c:pt>
                <c:pt idx="40">
                  <c:v>19.84483147523334</c:v>
                </c:pt>
                <c:pt idx="41">
                  <c:v>18.997625578846005</c:v>
                </c:pt>
                <c:pt idx="42">
                  <c:v>18</c:v>
                </c:pt>
                <c:pt idx="43">
                  <c:v>17.7</c:v>
                </c:pt>
                <c:pt idx="44">
                  <c:v>14.3</c:v>
                </c:pt>
                <c:pt idx="45">
                  <c:v>12.8</c:v>
                </c:pt>
                <c:pt idx="46">
                  <c:v>14.7</c:v>
                </c:pt>
                <c:pt idx="47">
                  <c:v>20.2</c:v>
                </c:pt>
                <c:pt idx="48">
                  <c:v>26.8</c:v>
                </c:pt>
                <c:pt idx="49">
                  <c:v>29.9</c:v>
                </c:pt>
                <c:pt idx="50">
                  <c:v>34.3</c:v>
                </c:pt>
                <c:pt idx="51">
                  <c:v>30.1</c:v>
                </c:pt>
                <c:pt idx="52">
                  <c:v>29.4</c:v>
                </c:pt>
                <c:pt idx="53">
                  <c:v>30</c:v>
                </c:pt>
                <c:pt idx="54">
                  <c:v>35.8</c:v>
                </c:pt>
                <c:pt idx="55">
                  <c:v>43.9</c:v>
                </c:pt>
                <c:pt idx="56">
                  <c:v>41.2</c:v>
                </c:pt>
                <c:pt idx="57">
                  <c:v>41.8</c:v>
                </c:pt>
                <c:pt idx="58">
                  <c:v>25.7</c:v>
                </c:pt>
                <c:pt idx="59">
                  <c:v>20.6</c:v>
                </c:pt>
                <c:pt idx="60">
                  <c:v>9.9</c:v>
                </c:pt>
                <c:pt idx="61">
                  <c:v>9.6</c:v>
                </c:pt>
                <c:pt idx="62">
                  <c:v>7.5</c:v>
                </c:pt>
                <c:pt idx="63">
                  <c:v>11.7</c:v>
                </c:pt>
                <c:pt idx="64">
                  <c:v>11.9</c:v>
                </c:pt>
                <c:pt idx="65">
                  <c:v>11.7</c:v>
                </c:pt>
                <c:pt idx="66">
                  <c:v>8.9</c:v>
                </c:pt>
                <c:pt idx="67">
                  <c:v>9.23</c:v>
                </c:pt>
                <c:pt idx="68">
                  <c:v>9.05</c:v>
                </c:pt>
                <c:pt idx="69">
                  <c:v>7.35</c:v>
                </c:pt>
                <c:pt idx="70">
                  <c:v>4.92</c:v>
                </c:pt>
                <c:pt idx="71">
                  <c:v>6.76</c:v>
                </c:pt>
                <c:pt idx="72">
                  <c:v>10.45</c:v>
                </c:pt>
                <c:pt idx="73">
                  <c:v>11.04</c:v>
                </c:pt>
                <c:pt idx="74">
                  <c:v>7.92</c:v>
                </c:pt>
                <c:pt idx="75">
                  <c:v>4.93</c:v>
                </c:pt>
                <c:pt idx="76">
                  <c:v>5.61</c:v>
                </c:pt>
                <c:pt idx="77">
                  <c:v>8.86</c:v>
                </c:pt>
                <c:pt idx="78">
                  <c:v>10.05</c:v>
                </c:pt>
                <c:pt idx="79">
                  <c:v>9.1</c:v>
                </c:pt>
                <c:pt idx="80">
                  <c:v>4.4</c:v>
                </c:pt>
                <c:pt idx="81">
                  <c:v>1.37</c:v>
                </c:pt>
                <c:pt idx="82">
                  <c:v>-0.2</c:v>
                </c:pt>
                <c:pt idx="83">
                  <c:v>-0.7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'working data'!$F$3:$F$5</c:f>
              <c:strCache>
                <c:ptCount val="1"/>
                <c:pt idx="0">
                  <c:v>12-month moving 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'working data'!$A$10:$A$93</c:f>
              <c:strCache>
                <c:ptCount val="8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</c:strCache>
            </c:strRef>
          </c:cat>
          <c:val>
            <c:numRef>
              <c:f>'working data'!$F$10:$F$93</c:f>
              <c:numCache>
                <c:ptCount val="84"/>
                <c:pt idx="12">
                  <c:v>15.2229068546134</c:v>
                </c:pt>
                <c:pt idx="13">
                  <c:v>16.107019197304453</c:v>
                </c:pt>
                <c:pt idx="14">
                  <c:v>17.289237293815134</c:v>
                </c:pt>
                <c:pt idx="15">
                  <c:v>17.79491351795649</c:v>
                </c:pt>
                <c:pt idx="16">
                  <c:v>17.745282294524</c:v>
                </c:pt>
                <c:pt idx="17">
                  <c:v>18.234419584904227</c:v>
                </c:pt>
                <c:pt idx="18">
                  <c:v>17.305830161556187</c:v>
                </c:pt>
                <c:pt idx="19">
                  <c:v>14.924677569630497</c:v>
                </c:pt>
                <c:pt idx="20">
                  <c:v>12.920983436751325</c:v>
                </c:pt>
                <c:pt idx="21">
                  <c:v>12.58891687533947</c:v>
                </c:pt>
                <c:pt idx="22">
                  <c:v>12.689755658923445</c:v>
                </c:pt>
                <c:pt idx="23">
                  <c:v>12.462838238323005</c:v>
                </c:pt>
                <c:pt idx="24">
                  <c:v>12.34962343639375</c:v>
                </c:pt>
                <c:pt idx="25">
                  <c:v>11.49947195201143</c:v>
                </c:pt>
                <c:pt idx="26">
                  <c:v>10.561296284111988</c:v>
                </c:pt>
                <c:pt idx="27">
                  <c:v>9.50501286451027</c:v>
                </c:pt>
                <c:pt idx="28">
                  <c:v>10.215420783553625</c:v>
                </c:pt>
                <c:pt idx="29">
                  <c:v>11.244272227789553</c:v>
                </c:pt>
                <c:pt idx="30">
                  <c:v>11.460677560918214</c:v>
                </c:pt>
                <c:pt idx="31">
                  <c:v>12.167679456783517</c:v>
                </c:pt>
                <c:pt idx="32">
                  <c:v>12.36325902538682</c:v>
                </c:pt>
                <c:pt idx="33">
                  <c:v>13.324059867902289</c:v>
                </c:pt>
                <c:pt idx="34">
                  <c:v>13.718142654976473</c:v>
                </c:pt>
                <c:pt idx="35">
                  <c:v>14.156555290720656</c:v>
                </c:pt>
                <c:pt idx="36">
                  <c:v>14.940378176148075</c:v>
                </c:pt>
                <c:pt idx="37">
                  <c:v>15.723690511365236</c:v>
                </c:pt>
                <c:pt idx="38">
                  <c:v>17.1438193763682</c:v>
                </c:pt>
                <c:pt idx="39">
                  <c:v>18.433491211164686</c:v>
                </c:pt>
                <c:pt idx="40">
                  <c:v>17.69144152813965</c:v>
                </c:pt>
                <c:pt idx="41">
                  <c:v>16.35395612990017</c:v>
                </c:pt>
                <c:pt idx="42">
                  <c:v>16.1</c:v>
                </c:pt>
                <c:pt idx="43">
                  <c:v>16.6</c:v>
                </c:pt>
                <c:pt idx="44">
                  <c:v>16.2</c:v>
                </c:pt>
                <c:pt idx="45">
                  <c:v>15.5</c:v>
                </c:pt>
                <c:pt idx="46">
                  <c:v>17</c:v>
                </c:pt>
                <c:pt idx="47">
                  <c:v>17.6</c:v>
                </c:pt>
                <c:pt idx="48">
                  <c:v>18.9</c:v>
                </c:pt>
                <c:pt idx="49">
                  <c:v>20.6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24.9</c:v>
                </c:pt>
                <c:pt idx="54">
                  <c:v>26.6</c:v>
                </c:pt>
                <c:pt idx="55">
                  <c:v>29.8</c:v>
                </c:pt>
                <c:pt idx="56">
                  <c:v>31.7</c:v>
                </c:pt>
                <c:pt idx="57">
                  <c:v>34</c:v>
                </c:pt>
                <c:pt idx="58">
                  <c:v>32</c:v>
                </c:pt>
                <c:pt idx="59">
                  <c:v>31</c:v>
                </c:pt>
                <c:pt idx="60">
                  <c:v>28.3</c:v>
                </c:pt>
                <c:pt idx="61">
                  <c:v>25.9</c:v>
                </c:pt>
                <c:pt idx="62">
                  <c:v>23.6</c:v>
                </c:pt>
                <c:pt idx="63">
                  <c:v>23.3</c:v>
                </c:pt>
                <c:pt idx="64">
                  <c:v>21.4</c:v>
                </c:pt>
                <c:pt idx="65">
                  <c:v>19</c:v>
                </c:pt>
                <c:pt idx="66">
                  <c:v>16.9</c:v>
                </c:pt>
                <c:pt idx="67">
                  <c:v>13.74</c:v>
                </c:pt>
                <c:pt idx="68">
                  <c:v>12.02</c:v>
                </c:pt>
                <c:pt idx="69">
                  <c:v>9.43</c:v>
                </c:pt>
                <c:pt idx="70">
                  <c:v>8.84</c:v>
                </c:pt>
                <c:pt idx="71">
                  <c:v>8.73</c:v>
                </c:pt>
                <c:pt idx="72">
                  <c:v>9.58</c:v>
                </c:pt>
                <c:pt idx="73">
                  <c:v>9.22</c:v>
                </c:pt>
                <c:pt idx="74">
                  <c:v>8.81</c:v>
                </c:pt>
                <c:pt idx="75">
                  <c:v>7.87</c:v>
                </c:pt>
                <c:pt idx="76">
                  <c:v>7.66</c:v>
                </c:pt>
                <c:pt idx="77">
                  <c:v>8.15</c:v>
                </c:pt>
                <c:pt idx="78">
                  <c:v>8.17</c:v>
                </c:pt>
                <c:pt idx="79">
                  <c:v>7.7</c:v>
                </c:pt>
                <c:pt idx="80">
                  <c:v>7</c:v>
                </c:pt>
                <c:pt idx="81">
                  <c:v>6.58</c:v>
                </c:pt>
                <c:pt idx="82">
                  <c:v>6.2</c:v>
                </c:pt>
                <c:pt idx="83">
                  <c:v>5</c:v>
                </c:pt>
              </c:numCache>
            </c:numRef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62344540"/>
        <c:crosses val="autoZero"/>
        <c:auto val="0"/>
        <c:lblOffset val="100"/>
        <c:noMultiLvlLbl val="0"/>
      </c:catAx>
      <c:valAx>
        <c:axId val="62344540"/>
        <c:scaling>
          <c:orientation val="minMax"/>
          <c:max val="5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71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"/>
          <c:y val="0.93975"/>
          <c:w val="0.26925"/>
          <c:h val="0.05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Monthly growth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9875"/>
          <c:w val="0.957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'working data'!$D$1:$D$10</c:f>
              <c:strCache>
                <c:ptCount val="1"/>
                <c:pt idx="0">
                  <c:v>C3 Monthly growth rate 190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data'!$A$10:$A$93</c:f>
              <c:strCache>
                <c:ptCount val="8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</c:strCache>
            </c:strRef>
          </c:cat>
          <c:val>
            <c:numRef>
              <c:f>'working data'!$D$10:$D$93</c:f>
              <c:numCache>
                <c:ptCount val="84"/>
                <c:pt idx="1">
                  <c:v>0.34</c:v>
                </c:pt>
                <c:pt idx="2">
                  <c:v>-0.11</c:v>
                </c:pt>
                <c:pt idx="3">
                  <c:v>0.83</c:v>
                </c:pt>
                <c:pt idx="4">
                  <c:v>1.86</c:v>
                </c:pt>
                <c:pt idx="5">
                  <c:v>1.353</c:v>
                </c:pt>
                <c:pt idx="6">
                  <c:v>2.28</c:v>
                </c:pt>
                <c:pt idx="7">
                  <c:v>2.52</c:v>
                </c:pt>
                <c:pt idx="8">
                  <c:v>2.49</c:v>
                </c:pt>
                <c:pt idx="9">
                  <c:v>0.98</c:v>
                </c:pt>
                <c:pt idx="10">
                  <c:v>0.05</c:v>
                </c:pt>
                <c:pt idx="11">
                  <c:v>1</c:v>
                </c:pt>
                <c:pt idx="12">
                  <c:v>0.67</c:v>
                </c:pt>
                <c:pt idx="13">
                  <c:v>1.17</c:v>
                </c:pt>
                <c:pt idx="14">
                  <c:v>1.04</c:v>
                </c:pt>
                <c:pt idx="15">
                  <c:v>1.32</c:v>
                </c:pt>
                <c:pt idx="16">
                  <c:v>1.74</c:v>
                </c:pt>
                <c:pt idx="17">
                  <c:v>1.75</c:v>
                </c:pt>
                <c:pt idx="18">
                  <c:v>1.4</c:v>
                </c:pt>
                <c:pt idx="19">
                  <c:v>0.41</c:v>
                </c:pt>
                <c:pt idx="20">
                  <c:v>0.65</c:v>
                </c:pt>
                <c:pt idx="21">
                  <c:v>0.7103403714279759</c:v>
                </c:pt>
                <c:pt idx="22">
                  <c:v>0.24090500809225585</c:v>
                </c:pt>
                <c:pt idx="23">
                  <c:v>0.8072808057116666</c:v>
                </c:pt>
                <c:pt idx="24">
                  <c:v>0.6127983090699065</c:v>
                </c:pt>
                <c:pt idx="25">
                  <c:v>0.43279999662534113</c:v>
                </c:pt>
                <c:pt idx="26">
                  <c:v>0.21084729531641794</c:v>
                </c:pt>
                <c:pt idx="27">
                  <c:v>0.3466211770031309</c:v>
                </c:pt>
                <c:pt idx="28">
                  <c:v>2.379660620831838</c:v>
                </c:pt>
                <c:pt idx="29">
                  <c:v>2.6577964747509335</c:v>
                </c:pt>
                <c:pt idx="30">
                  <c:v>1.5875410981750029</c:v>
                </c:pt>
                <c:pt idx="31">
                  <c:v>1.1000402930832816</c:v>
                </c:pt>
                <c:pt idx="32">
                  <c:v>0.877189588258738</c:v>
                </c:pt>
                <c:pt idx="33">
                  <c:v>1.599502888310971</c:v>
                </c:pt>
                <c:pt idx="34">
                  <c:v>0.6859338191085885</c:v>
                </c:pt>
                <c:pt idx="35">
                  <c:v>1.2460988992417499</c:v>
                </c:pt>
                <c:pt idx="36">
                  <c:v>1.368379273635052</c:v>
                </c:pt>
                <c:pt idx="37">
                  <c:v>1.2002420286400557</c:v>
                </c:pt>
                <c:pt idx="38">
                  <c:v>1.5538033395176252</c:v>
                </c:pt>
                <c:pt idx="39">
                  <c:v>1.570624650289213</c:v>
                </c:pt>
                <c:pt idx="40">
                  <c:v>1.6154612696318544</c:v>
                </c:pt>
                <c:pt idx="41">
                  <c:v>1.3484116022099448</c:v>
                </c:pt>
                <c:pt idx="42">
                  <c:v>1.4</c:v>
                </c:pt>
                <c:pt idx="43">
                  <c:v>1.5</c:v>
                </c:pt>
                <c:pt idx="44">
                  <c:v>0.6</c:v>
                </c:pt>
                <c:pt idx="45">
                  <c:v>1</c:v>
                </c:pt>
                <c:pt idx="46">
                  <c:v>2</c:v>
                </c:pt>
                <c:pt idx="47">
                  <c:v>1.8</c:v>
                </c:pt>
                <c:pt idx="48">
                  <c:v>2.4</c:v>
                </c:pt>
                <c:pt idx="49">
                  <c:v>2.6</c:v>
                </c:pt>
                <c:pt idx="50">
                  <c:v>2.7</c:v>
                </c:pt>
                <c:pt idx="51">
                  <c:v>1.6</c:v>
                </c:pt>
                <c:pt idx="52">
                  <c:v>2.4</c:v>
                </c:pt>
                <c:pt idx="53">
                  <c:v>2.7</c:v>
                </c:pt>
                <c:pt idx="54">
                  <c:v>2.7</c:v>
                </c:pt>
                <c:pt idx="55">
                  <c:v>3.9</c:v>
                </c:pt>
                <c:pt idx="56">
                  <c:v>2.3</c:v>
                </c:pt>
                <c:pt idx="57">
                  <c:v>2.9</c:v>
                </c:pt>
                <c:pt idx="58">
                  <c:v>0.7</c:v>
                </c:pt>
                <c:pt idx="59">
                  <c:v>1.2</c:v>
                </c:pt>
                <c:pt idx="60">
                  <c:v>0.44</c:v>
                </c:pt>
                <c:pt idx="61">
                  <c:v>0.69</c:v>
                </c:pt>
                <c:pt idx="62">
                  <c:v>0.72</c:v>
                </c:pt>
                <c:pt idx="63">
                  <c:v>1.43</c:v>
                </c:pt>
                <c:pt idx="64">
                  <c:v>0.73</c:v>
                </c:pt>
                <c:pt idx="65">
                  <c:v>0.68</c:v>
                </c:pt>
                <c:pt idx="66">
                  <c:v>0.78</c:v>
                </c:pt>
                <c:pt idx="67">
                  <c:v>0.81</c:v>
                </c:pt>
                <c:pt idx="68">
                  <c:v>0.64</c:v>
                </c:pt>
                <c:pt idx="69">
                  <c:v>0.37</c:v>
                </c:pt>
                <c:pt idx="70">
                  <c:v>0.22</c:v>
                </c:pt>
                <c:pt idx="71">
                  <c:v>1.09</c:v>
                </c:pt>
                <c:pt idx="72">
                  <c:v>1.25</c:v>
                </c:pt>
                <c:pt idx="73">
                  <c:v>0.37</c:v>
                </c:pt>
                <c:pt idx="74">
                  <c:v>0.35</c:v>
                </c:pt>
                <c:pt idx="75">
                  <c:v>0.52</c:v>
                </c:pt>
                <c:pt idx="76">
                  <c:v>0.54</c:v>
                </c:pt>
                <c:pt idx="77">
                  <c:v>1.14</c:v>
                </c:pt>
                <c:pt idx="78">
                  <c:v>0.8</c:v>
                </c:pt>
                <c:pt idx="79">
                  <c:v>0.3</c:v>
                </c:pt>
                <c:pt idx="80">
                  <c:v>-0.02</c:v>
                </c:pt>
                <c:pt idx="81">
                  <c:v>0.04</c:v>
                </c:pt>
                <c:pt idx="82">
                  <c:v>0.13</c:v>
                </c:pt>
                <c:pt idx="83">
                  <c:v>-0.12</c:v>
                </c:pt>
              </c:numCache>
            </c:numRef>
          </c:val>
          <c:smooth val="0"/>
        </c:ser>
        <c:marker val="1"/>
        <c:axId val="24229949"/>
        <c:axId val="16742950"/>
      </c:line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16742950"/>
        <c:crosses val="autoZero"/>
        <c:auto val="0"/>
        <c:lblOffset val="100"/>
        <c:noMultiLvlLbl val="0"/>
      </c:catAx>
      <c:valAx>
        <c:axId val="16742950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crossAx val="24229949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725"/>
          <c:w val="0.921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data'!$A$10:$A$93</c:f>
              <c:strCache>
                <c:ptCount val="8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</c:strCache>
            </c:strRef>
          </c:cat>
          <c:val>
            <c:numRef>
              <c:f>'working data'!$H$10:$H$93</c:f>
              <c:numCache>
                <c:ptCount val="84"/>
                <c:pt idx="0">
                  <c:v>5.97994</c:v>
                </c:pt>
                <c:pt idx="1">
                  <c:v>3.4638</c:v>
                </c:pt>
                <c:pt idx="2">
                  <c:v>3.16386</c:v>
                </c:pt>
                <c:pt idx="3">
                  <c:v>5.47237</c:v>
                </c:pt>
                <c:pt idx="4">
                  <c:v>7.1894</c:v>
                </c:pt>
                <c:pt idx="5">
                  <c:v>8.1361</c:v>
                </c:pt>
                <c:pt idx="6">
                  <c:v>9.78735</c:v>
                </c:pt>
                <c:pt idx="7">
                  <c:v>11.372</c:v>
                </c:pt>
                <c:pt idx="8">
                  <c:v>10.918</c:v>
                </c:pt>
                <c:pt idx="9">
                  <c:v>7.074</c:v>
                </c:pt>
                <c:pt idx="10">
                  <c:v>4.043</c:v>
                </c:pt>
                <c:pt idx="11">
                  <c:v>5.581</c:v>
                </c:pt>
                <c:pt idx="12">
                  <c:v>5.735</c:v>
                </c:pt>
                <c:pt idx="13">
                  <c:v>6.993060000000001</c:v>
                </c:pt>
                <c:pt idx="14">
                  <c:v>6.54734</c:v>
                </c:pt>
                <c:pt idx="15">
                  <c:v>9.59976</c:v>
                </c:pt>
                <c:pt idx="16">
                  <c:v>9.381</c:v>
                </c:pt>
                <c:pt idx="17">
                  <c:v>10.007</c:v>
                </c:pt>
                <c:pt idx="18">
                  <c:v>7.745</c:v>
                </c:pt>
                <c:pt idx="19">
                  <c:v>5.3302700000000005</c:v>
                </c:pt>
                <c:pt idx="20">
                  <c:v>5.825</c:v>
                </c:pt>
                <c:pt idx="21">
                  <c:v>5.707</c:v>
                </c:pt>
                <c:pt idx="22">
                  <c:v>5.14</c:v>
                </c:pt>
                <c:pt idx="23">
                  <c:v>6.53275</c:v>
                </c:pt>
                <c:pt idx="24">
                  <c:v>6.583</c:v>
                </c:pt>
                <c:pt idx="25">
                  <c:v>4.846</c:v>
                </c:pt>
                <c:pt idx="26">
                  <c:v>3.843</c:v>
                </c:pt>
                <c:pt idx="27">
                  <c:v>5.178</c:v>
                </c:pt>
                <c:pt idx="28">
                  <c:v>10.573</c:v>
                </c:pt>
                <c:pt idx="29">
                  <c:v>12.352</c:v>
                </c:pt>
                <c:pt idx="30">
                  <c:v>8.787</c:v>
                </c:pt>
                <c:pt idx="31">
                  <c:v>7.602</c:v>
                </c:pt>
                <c:pt idx="32">
                  <c:v>6.588</c:v>
                </c:pt>
                <c:pt idx="33">
                  <c:v>8.72</c:v>
                </c:pt>
                <c:pt idx="34">
                  <c:v>6.43</c:v>
                </c:pt>
                <c:pt idx="35">
                  <c:v>7.835</c:v>
                </c:pt>
                <c:pt idx="36">
                  <c:v>9.356</c:v>
                </c:pt>
                <c:pt idx="37">
                  <c:v>9.312</c:v>
                </c:pt>
                <c:pt idx="38">
                  <c:v>8.999</c:v>
                </c:pt>
                <c:pt idx="39">
                  <c:v>11.012</c:v>
                </c:pt>
                <c:pt idx="40">
                  <c:v>11.181</c:v>
                </c:pt>
                <c:pt idx="41">
                  <c:v>13.247</c:v>
                </c:pt>
                <c:pt idx="42">
                  <c:v>14.627</c:v>
                </c:pt>
                <c:pt idx="43">
                  <c:v>17.659</c:v>
                </c:pt>
                <c:pt idx="44">
                  <c:v>13.397</c:v>
                </c:pt>
                <c:pt idx="45">
                  <c:v>11.673</c:v>
                </c:pt>
                <c:pt idx="46">
                  <c:v>15.499</c:v>
                </c:pt>
                <c:pt idx="47">
                  <c:v>16.807</c:v>
                </c:pt>
                <c:pt idx="48">
                  <c:v>19.544</c:v>
                </c:pt>
                <c:pt idx="49">
                  <c:v>20.626</c:v>
                </c:pt>
                <c:pt idx="50">
                  <c:v>18.799</c:v>
                </c:pt>
                <c:pt idx="51">
                  <c:v>16.797</c:v>
                </c:pt>
                <c:pt idx="52">
                  <c:v>22.713</c:v>
                </c:pt>
                <c:pt idx="53">
                  <c:v>26.047</c:v>
                </c:pt>
                <c:pt idx="54">
                  <c:v>25.529</c:v>
                </c:pt>
                <c:pt idx="55">
                  <c:v>32.495</c:v>
                </c:pt>
                <c:pt idx="56">
                  <c:v>24.917</c:v>
                </c:pt>
                <c:pt idx="57">
                  <c:v>25</c:v>
                </c:pt>
                <c:pt idx="58">
                  <c:v>18</c:v>
                </c:pt>
                <c:pt idx="59">
                  <c:v>15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13</c:v>
                </c:pt>
                <c:pt idx="64">
                  <c:v>10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10</c:v>
                </c:pt>
                <c:pt idx="72">
                  <c:v>13</c:v>
                </c:pt>
                <c:pt idx="73">
                  <c:v>9</c:v>
                </c:pt>
                <c:pt idx="74">
                  <c:v>7</c:v>
                </c:pt>
                <c:pt idx="75">
                  <c:v>9</c:v>
                </c:pt>
                <c:pt idx="76">
                  <c:v>9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</c:numCache>
            </c:numRef>
          </c:val>
        </c:ser>
        <c:axId val="16468823"/>
        <c:axId val="14001680"/>
      </c:bar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001680"/>
        <c:crossesAt val="0"/>
        <c:auto val="0"/>
        <c:lblOffset val="100"/>
        <c:tickLblSkip val="3"/>
        <c:noMultiLvlLbl val="0"/>
      </c:catAx>
      <c:valAx>
        <c:axId val="14001680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646882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Number of accounts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125"/>
          <c:w val="0.9387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data'!$J$7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data'!$A$10:$A$93</c:f>
              <c:strCache>
                <c:ptCount val="8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</c:strCache>
            </c:strRef>
          </c:cat>
          <c:val>
            <c:numRef>
              <c:f>'working data'!$J$10:$J$93</c:f>
              <c:numCache>
                <c:ptCount val="84"/>
                <c:pt idx="0">
                  <c:v>4.859</c:v>
                </c:pt>
                <c:pt idx="1">
                  <c:v>2.889</c:v>
                </c:pt>
                <c:pt idx="2">
                  <c:v>2.748</c:v>
                </c:pt>
                <c:pt idx="3">
                  <c:v>4.977</c:v>
                </c:pt>
                <c:pt idx="4">
                  <c:v>6.278</c:v>
                </c:pt>
                <c:pt idx="5">
                  <c:v>6.865</c:v>
                </c:pt>
                <c:pt idx="6">
                  <c:v>7.657</c:v>
                </c:pt>
                <c:pt idx="7">
                  <c:v>8.966</c:v>
                </c:pt>
                <c:pt idx="8">
                  <c:v>8.988</c:v>
                </c:pt>
                <c:pt idx="9">
                  <c:v>5.759</c:v>
                </c:pt>
                <c:pt idx="10">
                  <c:v>3.341</c:v>
                </c:pt>
                <c:pt idx="11">
                  <c:v>4.109</c:v>
                </c:pt>
                <c:pt idx="12">
                  <c:v>4.291</c:v>
                </c:pt>
                <c:pt idx="13">
                  <c:v>5.318</c:v>
                </c:pt>
                <c:pt idx="14">
                  <c:v>4.908</c:v>
                </c:pt>
                <c:pt idx="15">
                  <c:v>6.941</c:v>
                </c:pt>
                <c:pt idx="16">
                  <c:v>6.801</c:v>
                </c:pt>
                <c:pt idx="17">
                  <c:v>7.482</c:v>
                </c:pt>
                <c:pt idx="18">
                  <c:v>5.403</c:v>
                </c:pt>
                <c:pt idx="19">
                  <c:v>3.772</c:v>
                </c:pt>
                <c:pt idx="20">
                  <c:v>4.587</c:v>
                </c:pt>
                <c:pt idx="21">
                  <c:v>4.242</c:v>
                </c:pt>
                <c:pt idx="22">
                  <c:v>4.065</c:v>
                </c:pt>
                <c:pt idx="23">
                  <c:v>4.54</c:v>
                </c:pt>
                <c:pt idx="24">
                  <c:v>4.502</c:v>
                </c:pt>
                <c:pt idx="25">
                  <c:v>3.337</c:v>
                </c:pt>
                <c:pt idx="26">
                  <c:v>2.452</c:v>
                </c:pt>
                <c:pt idx="27">
                  <c:v>3.893</c:v>
                </c:pt>
                <c:pt idx="28">
                  <c:v>6.473</c:v>
                </c:pt>
                <c:pt idx="29">
                  <c:v>8.322</c:v>
                </c:pt>
                <c:pt idx="30">
                  <c:v>6.237</c:v>
                </c:pt>
                <c:pt idx="31">
                  <c:v>5.953</c:v>
                </c:pt>
                <c:pt idx="32">
                  <c:v>5.351</c:v>
                </c:pt>
                <c:pt idx="33">
                  <c:v>6.228</c:v>
                </c:pt>
                <c:pt idx="34">
                  <c:v>5.207</c:v>
                </c:pt>
                <c:pt idx="35">
                  <c:v>5.392</c:v>
                </c:pt>
                <c:pt idx="36">
                  <c:v>6.957</c:v>
                </c:pt>
                <c:pt idx="37">
                  <c:v>7.208</c:v>
                </c:pt>
                <c:pt idx="38">
                  <c:v>6.762</c:v>
                </c:pt>
                <c:pt idx="39">
                  <c:v>7.724</c:v>
                </c:pt>
                <c:pt idx="40">
                  <c:v>7.347</c:v>
                </c:pt>
                <c:pt idx="41">
                  <c:v>9.288</c:v>
                </c:pt>
                <c:pt idx="42">
                  <c:v>9.28</c:v>
                </c:pt>
                <c:pt idx="43">
                  <c:v>11.873</c:v>
                </c:pt>
                <c:pt idx="44">
                  <c:v>9.039</c:v>
                </c:pt>
                <c:pt idx="45">
                  <c:v>8.22</c:v>
                </c:pt>
                <c:pt idx="46">
                  <c:v>10.578</c:v>
                </c:pt>
                <c:pt idx="47">
                  <c:v>11.18</c:v>
                </c:pt>
                <c:pt idx="48">
                  <c:v>12.861</c:v>
                </c:pt>
                <c:pt idx="49">
                  <c:v>13.014</c:v>
                </c:pt>
                <c:pt idx="50">
                  <c:v>10.26</c:v>
                </c:pt>
                <c:pt idx="51">
                  <c:v>9.659</c:v>
                </c:pt>
                <c:pt idx="52">
                  <c:v>12.837</c:v>
                </c:pt>
                <c:pt idx="53">
                  <c:v>13.662</c:v>
                </c:pt>
                <c:pt idx="54">
                  <c:v>13.561</c:v>
                </c:pt>
                <c:pt idx="55">
                  <c:v>16.716</c:v>
                </c:pt>
                <c:pt idx="56">
                  <c:v>11.712</c:v>
                </c:pt>
                <c:pt idx="57">
                  <c:v>12</c:v>
                </c:pt>
                <c:pt idx="58">
                  <c:v>9</c:v>
                </c:pt>
                <c:pt idx="59">
                  <c:v>8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7</c:v>
                </c:pt>
                <c:pt idx="72">
                  <c:v>9</c:v>
                </c:pt>
                <c:pt idx="73">
                  <c:v>6</c:v>
                </c:pt>
                <c:pt idx="74">
                  <c:v>5</c:v>
                </c:pt>
                <c:pt idx="75">
                  <c:v>7</c:v>
                </c:pt>
                <c:pt idx="76">
                  <c:v>6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</c:numCache>
            </c:numRef>
          </c:val>
        </c:ser>
        <c:axId val="58906257"/>
        <c:axId val="60394266"/>
      </c:bar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60394266"/>
        <c:crosses val="autoZero"/>
        <c:auto val="0"/>
        <c:lblOffset val="100"/>
        <c:noMultiLvlLbl val="0"/>
      </c:catAx>
      <c:valAx>
        <c:axId val="60394266"/>
        <c:scaling>
          <c:orientation val="minMax"/>
          <c:max val="1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"/>
                    <a:ea typeface="Helv"/>
                    <a:cs typeface="Helv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58906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>
        <c:manualLayout>
          <c:xMode val="factor"/>
          <c:yMode val="factor"/>
          <c:x val="0.04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75"/>
          <c:w val="0.94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data'!$A$10:$A$93</c:f>
              <c:strCache>
                <c:ptCount val="8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</c:strCache>
            </c:strRef>
          </c:cat>
          <c:val>
            <c:numRef>
              <c:f>'working data'!$N$10:$N$93</c:f>
              <c:numCache>
                <c:ptCount val="84"/>
                <c:pt idx="0">
                  <c:v>2.31498</c:v>
                </c:pt>
                <c:pt idx="1">
                  <c:v>2.08242</c:v>
                </c:pt>
                <c:pt idx="2">
                  <c:v>2.64293</c:v>
                </c:pt>
                <c:pt idx="3">
                  <c:v>4.67718</c:v>
                </c:pt>
                <c:pt idx="4">
                  <c:v>4.6259</c:v>
                </c:pt>
                <c:pt idx="5">
                  <c:v>6.25068</c:v>
                </c:pt>
                <c:pt idx="6">
                  <c:v>6.418069999999999</c:v>
                </c:pt>
                <c:pt idx="7">
                  <c:v>7.417</c:v>
                </c:pt>
                <c:pt idx="8">
                  <c:v>4.92</c:v>
                </c:pt>
                <c:pt idx="9">
                  <c:v>3.267</c:v>
                </c:pt>
                <c:pt idx="10">
                  <c:v>3.011</c:v>
                </c:pt>
                <c:pt idx="11">
                  <c:v>3.608</c:v>
                </c:pt>
                <c:pt idx="12">
                  <c:v>3.806</c:v>
                </c:pt>
                <c:pt idx="13">
                  <c:v>6.49375</c:v>
                </c:pt>
                <c:pt idx="14">
                  <c:v>5.31523</c:v>
                </c:pt>
                <c:pt idx="15">
                  <c:v>6.71563</c:v>
                </c:pt>
                <c:pt idx="16">
                  <c:v>6.272</c:v>
                </c:pt>
                <c:pt idx="17">
                  <c:v>5.043</c:v>
                </c:pt>
                <c:pt idx="18">
                  <c:v>3.633</c:v>
                </c:pt>
                <c:pt idx="19">
                  <c:v>4.01506</c:v>
                </c:pt>
                <c:pt idx="20">
                  <c:v>4.127</c:v>
                </c:pt>
                <c:pt idx="21">
                  <c:v>4.02954</c:v>
                </c:pt>
                <c:pt idx="22">
                  <c:v>4.7559700000000005</c:v>
                </c:pt>
                <c:pt idx="23">
                  <c:v>4.93349</c:v>
                </c:pt>
                <c:pt idx="24">
                  <c:v>3.02442</c:v>
                </c:pt>
                <c:pt idx="25">
                  <c:v>2.694</c:v>
                </c:pt>
                <c:pt idx="26">
                  <c:v>2.56006</c:v>
                </c:pt>
                <c:pt idx="27">
                  <c:v>9.22505</c:v>
                </c:pt>
                <c:pt idx="28">
                  <c:v>6.92945</c:v>
                </c:pt>
                <c:pt idx="29">
                  <c:v>7.0046800000000005</c:v>
                </c:pt>
                <c:pt idx="30">
                  <c:v>5.27957</c:v>
                </c:pt>
                <c:pt idx="31">
                  <c:v>5.30043</c:v>
                </c:pt>
                <c:pt idx="32">
                  <c:v>4.6402399999999995</c:v>
                </c:pt>
                <c:pt idx="33">
                  <c:v>4.94271</c:v>
                </c:pt>
                <c:pt idx="34">
                  <c:v>5.58788</c:v>
                </c:pt>
                <c:pt idx="35">
                  <c:v>7.06061</c:v>
                </c:pt>
                <c:pt idx="36">
                  <c:v>5.322850000000001</c:v>
                </c:pt>
                <c:pt idx="37">
                  <c:v>5.81844</c:v>
                </c:pt>
                <c:pt idx="38">
                  <c:v>7.13935</c:v>
                </c:pt>
                <c:pt idx="39">
                  <c:v>7.630229999999999</c:v>
                </c:pt>
                <c:pt idx="40">
                  <c:v>7.816229999999999</c:v>
                </c:pt>
                <c:pt idx="41">
                  <c:v>13.90631</c:v>
                </c:pt>
                <c:pt idx="42">
                  <c:v>11.109</c:v>
                </c:pt>
                <c:pt idx="43">
                  <c:v>10.696</c:v>
                </c:pt>
                <c:pt idx="44">
                  <c:v>8.102</c:v>
                </c:pt>
                <c:pt idx="45">
                  <c:v>9.958</c:v>
                </c:pt>
                <c:pt idx="46">
                  <c:v>11.517</c:v>
                </c:pt>
                <c:pt idx="47">
                  <c:v>13.841</c:v>
                </c:pt>
                <c:pt idx="48">
                  <c:v>12.675</c:v>
                </c:pt>
                <c:pt idx="49">
                  <c:v>14.999</c:v>
                </c:pt>
                <c:pt idx="50">
                  <c:v>10.908</c:v>
                </c:pt>
                <c:pt idx="51">
                  <c:v>14.144</c:v>
                </c:pt>
                <c:pt idx="52">
                  <c:v>17.318</c:v>
                </c:pt>
                <c:pt idx="53">
                  <c:v>18.946</c:v>
                </c:pt>
                <c:pt idx="54">
                  <c:v>20.369</c:v>
                </c:pt>
                <c:pt idx="55">
                  <c:v>19.547</c:v>
                </c:pt>
                <c:pt idx="56">
                  <c:v>17.693</c:v>
                </c:pt>
                <c:pt idx="57">
                  <c:v>12</c:v>
                </c:pt>
                <c:pt idx="58">
                  <c:v>15</c:v>
                </c:pt>
                <c:pt idx="59">
                  <c:v>9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4</c:v>
                </c:pt>
                <c:pt idx="69">
                  <c:v>5</c:v>
                </c:pt>
                <c:pt idx="70">
                  <c:v>7</c:v>
                </c:pt>
                <c:pt idx="71">
                  <c:v>10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9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11</c:v>
                </c:pt>
              </c:numCache>
            </c:numRef>
          </c:val>
        </c:ser>
        <c:axId val="6677483"/>
        <c:axId val="60097348"/>
      </c:barChart>
      <c:catAx>
        <c:axId val="6677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097348"/>
        <c:crosses val="autoZero"/>
        <c:auto val="0"/>
        <c:lblOffset val="100"/>
        <c:tickLblSkip val="3"/>
        <c:noMultiLvlLbl val="0"/>
      </c:catAx>
      <c:valAx>
        <c:axId val="60097348"/>
        <c:scaling>
          <c:orientation val="minMax"/>
          <c:max val="2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7748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>
        <c:manualLayout>
          <c:xMode val="factor"/>
          <c:yMode val="factor"/>
          <c:x val="0.05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425"/>
          <c:w val="0.930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data'!$L$7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data'!$A$10:$A$93</c:f>
              <c:strCache>
                <c:ptCount val="84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</c:strCache>
            </c:strRef>
          </c:cat>
          <c:val>
            <c:numRef>
              <c:f>'working data'!$L$10:$L$93</c:f>
              <c:numCache>
                <c:ptCount val="84"/>
                <c:pt idx="0">
                  <c:v>4.8638900000000005</c:v>
                </c:pt>
                <c:pt idx="1">
                  <c:v>3.81355</c:v>
                </c:pt>
                <c:pt idx="2">
                  <c:v>4.0773600000000005</c:v>
                </c:pt>
                <c:pt idx="3">
                  <c:v>7.92636</c:v>
                </c:pt>
                <c:pt idx="4">
                  <c:v>7.746</c:v>
                </c:pt>
                <c:pt idx="5">
                  <c:v>10.470709999999999</c:v>
                </c:pt>
                <c:pt idx="6">
                  <c:v>11.21751</c:v>
                </c:pt>
                <c:pt idx="7">
                  <c:v>13.669</c:v>
                </c:pt>
                <c:pt idx="8">
                  <c:v>8.94</c:v>
                </c:pt>
                <c:pt idx="9">
                  <c:v>5.437</c:v>
                </c:pt>
                <c:pt idx="10">
                  <c:v>4.469</c:v>
                </c:pt>
                <c:pt idx="11">
                  <c:v>5.712</c:v>
                </c:pt>
                <c:pt idx="12">
                  <c:v>6.292</c:v>
                </c:pt>
                <c:pt idx="13">
                  <c:v>10.27792</c:v>
                </c:pt>
                <c:pt idx="14">
                  <c:v>7.6747700000000005</c:v>
                </c:pt>
                <c:pt idx="15">
                  <c:v>10.989600000000001</c:v>
                </c:pt>
                <c:pt idx="16">
                  <c:v>10.042</c:v>
                </c:pt>
                <c:pt idx="17">
                  <c:v>8.935</c:v>
                </c:pt>
                <c:pt idx="18">
                  <c:v>6.222</c:v>
                </c:pt>
                <c:pt idx="19">
                  <c:v>5.76084</c:v>
                </c:pt>
                <c:pt idx="20">
                  <c:v>6.38759</c:v>
                </c:pt>
                <c:pt idx="21">
                  <c:v>6.08329</c:v>
                </c:pt>
                <c:pt idx="22">
                  <c:v>6.62392</c:v>
                </c:pt>
                <c:pt idx="23">
                  <c:v>7.2747</c:v>
                </c:pt>
                <c:pt idx="24">
                  <c:v>5.02138</c:v>
                </c:pt>
                <c:pt idx="25">
                  <c:v>4.5591</c:v>
                </c:pt>
                <c:pt idx="26">
                  <c:v>3.793</c:v>
                </c:pt>
                <c:pt idx="27">
                  <c:v>12.04003</c:v>
                </c:pt>
                <c:pt idx="28">
                  <c:v>10.9149</c:v>
                </c:pt>
                <c:pt idx="29">
                  <c:v>12.31081</c:v>
                </c:pt>
                <c:pt idx="30">
                  <c:v>7.76648</c:v>
                </c:pt>
                <c:pt idx="31">
                  <c:v>7.79839</c:v>
                </c:pt>
                <c:pt idx="32">
                  <c:v>6.9284300000000005</c:v>
                </c:pt>
                <c:pt idx="33">
                  <c:v>8.578190000000001</c:v>
                </c:pt>
                <c:pt idx="34">
                  <c:v>7.81456</c:v>
                </c:pt>
                <c:pt idx="35">
                  <c:v>10.09498</c:v>
                </c:pt>
                <c:pt idx="36">
                  <c:v>8.530190000000001</c:v>
                </c:pt>
                <c:pt idx="37">
                  <c:v>9.02942</c:v>
                </c:pt>
                <c:pt idx="38">
                  <c:v>10.39949</c:v>
                </c:pt>
                <c:pt idx="39">
                  <c:v>11.987129999999999</c:v>
                </c:pt>
                <c:pt idx="40">
                  <c:v>12.59423</c:v>
                </c:pt>
                <c:pt idx="41">
                  <c:v>19.93015</c:v>
                </c:pt>
                <c:pt idx="42">
                  <c:v>15.63608</c:v>
                </c:pt>
                <c:pt idx="43">
                  <c:v>17.06491</c:v>
                </c:pt>
                <c:pt idx="44">
                  <c:v>11.89385</c:v>
                </c:pt>
                <c:pt idx="45">
                  <c:v>14.22</c:v>
                </c:pt>
                <c:pt idx="46">
                  <c:v>18.264</c:v>
                </c:pt>
                <c:pt idx="47">
                  <c:v>20.771</c:v>
                </c:pt>
                <c:pt idx="48">
                  <c:v>20.233</c:v>
                </c:pt>
                <c:pt idx="49">
                  <c:v>23.403</c:v>
                </c:pt>
                <c:pt idx="50">
                  <c:v>18.026</c:v>
                </c:pt>
                <c:pt idx="51">
                  <c:v>21.093</c:v>
                </c:pt>
                <c:pt idx="52">
                  <c:v>28.763</c:v>
                </c:pt>
                <c:pt idx="53">
                  <c:v>30.082</c:v>
                </c:pt>
                <c:pt idx="54">
                  <c:v>31.53</c:v>
                </c:pt>
                <c:pt idx="55">
                  <c:v>33.702</c:v>
                </c:pt>
                <c:pt idx="56">
                  <c:v>25.711</c:v>
                </c:pt>
                <c:pt idx="57">
                  <c:v>20</c:v>
                </c:pt>
                <c:pt idx="58">
                  <c:v>22</c:v>
                </c:pt>
                <c:pt idx="59">
                  <c:v>12</c:v>
                </c:pt>
                <c:pt idx="60">
                  <c:v>8</c:v>
                </c:pt>
                <c:pt idx="61">
                  <c:v>9</c:v>
                </c:pt>
                <c:pt idx="62">
                  <c:v>9</c:v>
                </c:pt>
                <c:pt idx="63">
                  <c:v>15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6</c:v>
                </c:pt>
                <c:pt idx="69">
                  <c:v>8</c:v>
                </c:pt>
                <c:pt idx="70">
                  <c:v>10</c:v>
                </c:pt>
                <c:pt idx="71">
                  <c:v>15</c:v>
                </c:pt>
                <c:pt idx="72">
                  <c:v>11</c:v>
                </c:pt>
                <c:pt idx="73">
                  <c:v>9</c:v>
                </c:pt>
                <c:pt idx="74">
                  <c:v>8</c:v>
                </c:pt>
                <c:pt idx="75">
                  <c:v>12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11</c:v>
                </c:pt>
                <c:pt idx="80">
                  <c:v>9</c:v>
                </c:pt>
                <c:pt idx="81">
                  <c:v>10</c:v>
                </c:pt>
                <c:pt idx="82">
                  <c:v>10</c:v>
                </c:pt>
                <c:pt idx="83">
                  <c:v>13</c:v>
                </c:pt>
              </c:numCache>
            </c:numRef>
          </c:val>
        </c:ser>
        <c:axId val="4005221"/>
        <c:axId val="36046990"/>
      </c:barChart>
      <c:catAx>
        <c:axId val="4005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046990"/>
        <c:crosses val="autoZero"/>
        <c:auto val="0"/>
        <c:lblOffset val="100"/>
        <c:tickLblSkip val="3"/>
        <c:noMultiLvlLbl val="0"/>
      </c:catAx>
      <c:valAx>
        <c:axId val="36046990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5221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190500</xdr:rowOff>
    </xdr:from>
    <xdr:to>
      <xdr:col>6</xdr:col>
      <xdr:colOff>0</xdr:colOff>
      <xdr:row>16</xdr:row>
      <xdr:rowOff>47625</xdr:rowOff>
    </xdr:to>
    <xdr:graphicFrame>
      <xdr:nvGraphicFramePr>
        <xdr:cNvPr id="1" name="Chart 6"/>
        <xdr:cNvGraphicFramePr/>
      </xdr:nvGraphicFramePr>
      <xdr:xfrm>
        <a:off x="19050" y="628650"/>
        <a:ext cx="6362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133350</xdr:rowOff>
    </xdr:from>
    <xdr:to>
      <xdr:col>6</xdr:col>
      <xdr:colOff>0</xdr:colOff>
      <xdr:row>50</xdr:row>
      <xdr:rowOff>123825</xdr:rowOff>
    </xdr:to>
    <xdr:graphicFrame>
      <xdr:nvGraphicFramePr>
        <xdr:cNvPr id="2" name="Chart 4"/>
        <xdr:cNvGraphicFramePr/>
      </xdr:nvGraphicFramePr>
      <xdr:xfrm>
        <a:off x="19050" y="7239000"/>
        <a:ext cx="63627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6</xdr:col>
      <xdr:colOff>0</xdr:colOff>
      <xdr:row>33</xdr:row>
      <xdr:rowOff>190500</xdr:rowOff>
    </xdr:to>
    <xdr:graphicFrame>
      <xdr:nvGraphicFramePr>
        <xdr:cNvPr id="3" name="Chart 7"/>
        <xdr:cNvGraphicFramePr/>
      </xdr:nvGraphicFramePr>
      <xdr:xfrm>
        <a:off x="0" y="4181475"/>
        <a:ext cx="6381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104775</xdr:rowOff>
    </xdr:from>
    <xdr:to>
      <xdr:col>6</xdr:col>
      <xdr:colOff>752475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57150" y="1352550"/>
        <a:ext cx="5267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38100</xdr:rowOff>
    </xdr:from>
    <xdr:to>
      <xdr:col>6</xdr:col>
      <xdr:colOff>742950</xdr:colOff>
      <xdr:row>40</xdr:row>
      <xdr:rowOff>142875</xdr:rowOff>
    </xdr:to>
    <xdr:graphicFrame>
      <xdr:nvGraphicFramePr>
        <xdr:cNvPr id="2" name="Chart 4"/>
        <xdr:cNvGraphicFramePr/>
      </xdr:nvGraphicFramePr>
      <xdr:xfrm>
        <a:off x="9525" y="4886325"/>
        <a:ext cx="53054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171450</xdr:rowOff>
    </xdr:from>
    <xdr:to>
      <xdr:col>7</xdr:col>
      <xdr:colOff>19050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5133975"/>
        <a:ext cx="5353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28575</xdr:rowOff>
    </xdr:from>
    <xdr:to>
      <xdr:col>6</xdr:col>
      <xdr:colOff>742950</xdr:colOff>
      <xdr:row>21</xdr:row>
      <xdr:rowOff>123825</xdr:rowOff>
    </xdr:to>
    <xdr:graphicFrame>
      <xdr:nvGraphicFramePr>
        <xdr:cNvPr id="2" name="Chart 3"/>
        <xdr:cNvGraphicFramePr/>
      </xdr:nvGraphicFramePr>
      <xdr:xfrm>
        <a:off x="19050" y="1009650"/>
        <a:ext cx="5295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75" zoomScaleNormal="75" workbookViewId="0" topLeftCell="A1">
      <selection activeCell="C4" sqref="C4"/>
    </sheetView>
  </sheetViews>
  <sheetFormatPr defaultColWidth="8.88671875" defaultRowHeight="12.75" customHeight="1"/>
  <cols>
    <col min="1" max="1" width="3.3359375" style="61" customWidth="1"/>
    <col min="2" max="2" width="4.21484375" style="62" customWidth="1"/>
    <col min="3" max="3" width="26.6640625" style="62" customWidth="1"/>
    <col min="4" max="4" width="9.10546875" style="62" customWidth="1"/>
    <col min="5" max="5" width="9.21484375" style="64" customWidth="1"/>
    <col min="6" max="6" width="3.77734375" style="62" customWidth="1"/>
    <col min="7" max="7" width="9.21484375" style="64" customWidth="1"/>
    <col min="8" max="8" width="3.3359375" style="62" customWidth="1"/>
    <col min="9" max="16384" width="8.88671875" style="62" customWidth="1"/>
  </cols>
  <sheetData>
    <row r="1" spans="4:9" ht="12.75" customHeight="1">
      <c r="D1" s="63"/>
      <c r="I1" s="65" t="s">
        <v>0</v>
      </c>
    </row>
    <row r="2" ht="15" customHeight="1">
      <c r="A2" s="66" t="s">
        <v>1</v>
      </c>
    </row>
    <row r="3" ht="15.75" customHeight="1">
      <c r="A3" s="67" t="s">
        <v>2</v>
      </c>
    </row>
    <row r="4" spans="5:7" ht="12.75" customHeight="1">
      <c r="E4" s="68">
        <v>36465</v>
      </c>
      <c r="G4" s="68">
        <v>36434</v>
      </c>
    </row>
    <row r="5" spans="5:7" ht="12.75" customHeight="1">
      <c r="E5" s="69" t="s">
        <v>3</v>
      </c>
      <c r="G5" s="69" t="s">
        <v>3</v>
      </c>
    </row>
    <row r="6" ht="12.75" customHeight="1">
      <c r="A6" s="70" t="s">
        <v>4</v>
      </c>
    </row>
    <row r="7" ht="11.25" customHeight="1"/>
    <row r="8" spans="1:7" ht="12.75" customHeight="1">
      <c r="A8" s="71" t="s">
        <v>5</v>
      </c>
      <c r="B8" s="72" t="s">
        <v>6</v>
      </c>
      <c r="E8" s="73"/>
      <c r="G8" s="73"/>
    </row>
    <row r="9" spans="5:7" ht="7.5" customHeight="1">
      <c r="E9" s="74"/>
      <c r="G9" s="74"/>
    </row>
    <row r="10" spans="2:8" ht="12.75" customHeight="1">
      <c r="B10" s="62" t="s">
        <v>7</v>
      </c>
      <c r="C10" s="62" t="s">
        <v>8</v>
      </c>
      <c r="E10" s="73">
        <v>7715</v>
      </c>
      <c r="G10" s="73">
        <v>8124</v>
      </c>
      <c r="H10" s="75"/>
    </row>
    <row r="11" spans="2:7" ht="12.75" customHeight="1">
      <c r="B11" s="62" t="s">
        <v>9</v>
      </c>
      <c r="C11" s="62" t="s">
        <v>10</v>
      </c>
      <c r="E11" s="74">
        <v>-0.0503</v>
      </c>
      <c r="G11" s="74">
        <v>-0.083</v>
      </c>
    </row>
    <row r="12" spans="2:7" ht="12.75" customHeight="1">
      <c r="B12" s="62" t="s">
        <v>11</v>
      </c>
      <c r="C12" s="62" t="s">
        <v>12</v>
      </c>
      <c r="E12" s="73">
        <v>5748</v>
      </c>
      <c r="G12" s="73">
        <v>5944</v>
      </c>
    </row>
    <row r="13" spans="2:8" ht="12.75" customHeight="1">
      <c r="B13" s="62" t="s">
        <v>13</v>
      </c>
      <c r="C13" s="62" t="s">
        <v>14</v>
      </c>
      <c r="E13" s="76">
        <v>1.34</v>
      </c>
      <c r="G13" s="76">
        <v>1.37</v>
      </c>
      <c r="H13" s="75"/>
    </row>
    <row r="14" ht="13.5" customHeight="1"/>
    <row r="15" spans="1:2" ht="12.75" customHeight="1">
      <c r="A15" s="71" t="s">
        <v>15</v>
      </c>
      <c r="B15" s="72" t="s">
        <v>16</v>
      </c>
    </row>
    <row r="16" ht="7.5" customHeight="1"/>
    <row r="17" spans="2:7" ht="12.75" customHeight="1">
      <c r="B17" s="62" t="s">
        <v>7</v>
      </c>
      <c r="C17" s="62" t="s">
        <v>17</v>
      </c>
      <c r="E17" s="73">
        <v>13058</v>
      </c>
      <c r="G17" s="73">
        <v>9691</v>
      </c>
    </row>
    <row r="18" spans="2:7" ht="12.75" customHeight="1">
      <c r="B18" s="62" t="s">
        <v>9</v>
      </c>
      <c r="C18" s="62" t="s">
        <v>18</v>
      </c>
      <c r="E18" s="74">
        <v>0.348</v>
      </c>
      <c r="G18" s="74">
        <v>0.012</v>
      </c>
    </row>
    <row r="19" spans="1:7" ht="12.75" customHeight="1">
      <c r="A19" s="77" t="s">
        <v>19</v>
      </c>
      <c r="B19" s="62" t="s">
        <v>11</v>
      </c>
      <c r="C19" s="62" t="s">
        <v>20</v>
      </c>
      <c r="E19" s="73">
        <v>11715</v>
      </c>
      <c r="G19" s="73">
        <v>9381</v>
      </c>
    </row>
    <row r="20" spans="1:7" ht="12.75" customHeight="1">
      <c r="A20" s="77"/>
      <c r="B20" s="62" t="s">
        <v>13</v>
      </c>
      <c r="C20" s="62" t="s">
        <v>21</v>
      </c>
      <c r="E20" s="73">
        <v>8749</v>
      </c>
      <c r="G20" s="73">
        <v>6970</v>
      </c>
    </row>
    <row r="21" spans="1:7" ht="12.75" customHeight="1">
      <c r="A21" s="77"/>
      <c r="B21" s="62" t="s">
        <v>22</v>
      </c>
      <c r="C21" s="62" t="s">
        <v>23</v>
      </c>
      <c r="E21" s="76">
        <v>1.49</v>
      </c>
      <c r="G21" s="76">
        <v>1.39</v>
      </c>
    </row>
    <row r="22" spans="1:7" ht="12.75" customHeight="1">
      <c r="A22" s="77" t="s">
        <v>19</v>
      </c>
      <c r="B22" s="62" t="s">
        <v>24</v>
      </c>
      <c r="C22" s="62" t="s">
        <v>25</v>
      </c>
      <c r="E22" s="95">
        <v>56.99</v>
      </c>
      <c r="G22" s="95">
        <v>57.08</v>
      </c>
    </row>
    <row r="23" spans="1:7" ht="12.75" customHeight="1">
      <c r="A23" s="77" t="s">
        <v>19</v>
      </c>
      <c r="B23" s="62" t="s">
        <v>26</v>
      </c>
      <c r="C23" s="62" t="s">
        <v>27</v>
      </c>
      <c r="E23" s="76">
        <v>199</v>
      </c>
      <c r="G23" s="76">
        <v>200</v>
      </c>
    </row>
    <row r="24" spans="1:7" ht="12.75" customHeight="1">
      <c r="A24" s="77" t="s">
        <v>19</v>
      </c>
      <c r="B24" s="62" t="s">
        <v>28</v>
      </c>
      <c r="C24" s="62" t="s">
        <v>29</v>
      </c>
      <c r="E24" s="95">
        <v>99.65</v>
      </c>
      <c r="G24" s="95">
        <v>99.3</v>
      </c>
    </row>
    <row r="25" spans="5:7" ht="7.5" customHeight="1">
      <c r="E25" s="78"/>
      <c r="G25" s="78"/>
    </row>
    <row r="26" spans="3:8" ht="12.75" customHeight="1">
      <c r="C26" s="79" t="s">
        <v>30</v>
      </c>
      <c r="D26" s="80"/>
      <c r="E26" s="78"/>
      <c r="F26" s="80"/>
      <c r="G26" s="78"/>
      <c r="H26" s="80"/>
    </row>
    <row r="27" spans="3:8" ht="12.75" customHeight="1">
      <c r="C27" s="80" t="s">
        <v>31</v>
      </c>
      <c r="D27" s="80" t="s">
        <v>32</v>
      </c>
      <c r="E27" s="81">
        <v>10938</v>
      </c>
      <c r="F27" s="80"/>
      <c r="G27" s="81">
        <v>8004</v>
      </c>
      <c r="H27" s="80"/>
    </row>
    <row r="28" spans="3:8" ht="12.75" customHeight="1">
      <c r="C28" s="80"/>
      <c r="D28" s="80" t="s">
        <v>33</v>
      </c>
      <c r="E28" s="81">
        <v>6974</v>
      </c>
      <c r="F28" s="80"/>
      <c r="G28" s="81">
        <v>5478</v>
      </c>
      <c r="H28" s="80"/>
    </row>
    <row r="29" spans="3:8" ht="12.75" customHeight="1">
      <c r="C29" s="80" t="s">
        <v>34</v>
      </c>
      <c r="D29" s="80" t="s">
        <v>32</v>
      </c>
      <c r="E29" s="81">
        <v>2120</v>
      </c>
      <c r="F29" s="80"/>
      <c r="G29" s="81">
        <v>1686</v>
      </c>
      <c r="H29" s="80"/>
    </row>
    <row r="30" spans="3:8" ht="12.75" customHeight="1">
      <c r="C30" s="80"/>
      <c r="D30" s="80" t="s">
        <v>33</v>
      </c>
      <c r="E30" s="81">
        <v>1775</v>
      </c>
      <c r="F30" s="80"/>
      <c r="G30" s="81">
        <v>1492</v>
      </c>
      <c r="H30" s="80"/>
    </row>
    <row r="31" spans="3:8" ht="12.75" customHeight="1">
      <c r="C31" s="79" t="s">
        <v>35</v>
      </c>
      <c r="D31" s="80"/>
      <c r="E31" s="81"/>
      <c r="F31" s="80"/>
      <c r="G31" s="81"/>
      <c r="H31" s="80"/>
    </row>
    <row r="32" spans="3:8" ht="12.75" customHeight="1">
      <c r="C32" s="80" t="s">
        <v>32</v>
      </c>
      <c r="D32" s="80"/>
      <c r="E32" s="81">
        <v>382</v>
      </c>
      <c r="F32" s="80"/>
      <c r="G32" s="81">
        <v>408</v>
      </c>
      <c r="H32" s="80"/>
    </row>
    <row r="33" spans="3:8" ht="15" customHeight="1">
      <c r="C33" s="80" t="s">
        <v>33</v>
      </c>
      <c r="D33" s="80"/>
      <c r="E33" s="81">
        <v>196</v>
      </c>
      <c r="F33" s="80"/>
      <c r="G33" s="81">
        <v>280</v>
      </c>
      <c r="H33" s="80"/>
    </row>
    <row r="34" spans="2:8" ht="15" customHeight="1">
      <c r="B34" s="82" t="s">
        <v>36</v>
      </c>
      <c r="C34" s="79" t="s">
        <v>37</v>
      </c>
      <c r="D34" s="80"/>
      <c r="E34" s="81"/>
      <c r="F34" s="80"/>
      <c r="G34" s="81"/>
      <c r="H34" s="80"/>
    </row>
    <row r="35" spans="3:8" ht="15" customHeight="1">
      <c r="C35" s="91" t="s">
        <v>38</v>
      </c>
      <c r="D35" s="80"/>
      <c r="E35" s="90">
        <v>14.7</v>
      </c>
      <c r="F35" s="80"/>
      <c r="G35" s="90">
        <v>16.3</v>
      </c>
      <c r="H35" s="80"/>
    </row>
    <row r="36" spans="3:8" ht="15" customHeight="1">
      <c r="C36" s="91" t="s">
        <v>39</v>
      </c>
      <c r="D36" s="80"/>
      <c r="E36" s="90">
        <v>34.7</v>
      </c>
      <c r="F36" s="80"/>
      <c r="G36" s="90">
        <v>43.5</v>
      </c>
      <c r="H36" s="80"/>
    </row>
    <row r="37" spans="3:8" ht="15" customHeight="1">
      <c r="C37" s="92" t="s">
        <v>40</v>
      </c>
      <c r="D37" s="80"/>
      <c r="E37" s="90">
        <v>50.6</v>
      </c>
      <c r="F37" s="80"/>
      <c r="G37" s="90">
        <v>40.2</v>
      </c>
      <c r="H37" s="80"/>
    </row>
    <row r="38" spans="3:8" ht="12" customHeight="1">
      <c r="C38" s="80"/>
      <c r="D38" s="80"/>
      <c r="E38" s="81"/>
      <c r="F38" s="80"/>
      <c r="G38" s="81"/>
      <c r="H38" s="80"/>
    </row>
    <row r="39" spans="1:2" ht="12.75" customHeight="1">
      <c r="A39" s="71" t="s">
        <v>41</v>
      </c>
      <c r="B39" s="61" t="s">
        <v>16</v>
      </c>
    </row>
    <row r="40" spans="2:7" ht="12.75" customHeight="1">
      <c r="B40" s="72" t="s">
        <v>42</v>
      </c>
      <c r="E40" s="78"/>
      <c r="G40" s="78"/>
    </row>
    <row r="41" spans="5:7" ht="7.5" customHeight="1">
      <c r="E41" s="78"/>
      <c r="G41" s="78"/>
    </row>
    <row r="42" spans="2:7" ht="12.75" customHeight="1">
      <c r="B42" s="62" t="s">
        <v>7</v>
      </c>
      <c r="C42" s="62" t="s">
        <v>17</v>
      </c>
      <c r="E42" s="73">
        <v>10669</v>
      </c>
      <c r="G42" s="73">
        <v>7168</v>
      </c>
    </row>
    <row r="43" spans="2:7" ht="12.75" customHeight="1">
      <c r="B43" s="62" t="s">
        <v>9</v>
      </c>
      <c r="C43" s="62" t="s">
        <v>21</v>
      </c>
      <c r="E43" s="73">
        <v>6962</v>
      </c>
      <c r="G43" s="73">
        <v>4970</v>
      </c>
    </row>
    <row r="44" spans="5:7" ht="12.75" customHeight="1">
      <c r="E44" s="78"/>
      <c r="G44" s="78"/>
    </row>
    <row r="45" spans="1:7" ht="12.75" customHeight="1">
      <c r="A45" s="71" t="s">
        <v>43</v>
      </c>
      <c r="B45" s="72" t="s">
        <v>44</v>
      </c>
      <c r="E45" s="78"/>
      <c r="G45" s="78"/>
    </row>
    <row r="46" spans="5:7" ht="7.5" customHeight="1">
      <c r="E46" s="78"/>
      <c r="G46" s="78"/>
    </row>
    <row r="47" spans="2:7" ht="12.75" customHeight="1">
      <c r="B47" s="62" t="s">
        <v>7</v>
      </c>
      <c r="C47" s="62" t="s">
        <v>45</v>
      </c>
      <c r="E47" s="73">
        <v>477238</v>
      </c>
      <c r="G47" s="73">
        <v>477818</v>
      </c>
    </row>
    <row r="48" spans="2:7" ht="12.75" customHeight="1">
      <c r="B48" s="62" t="s">
        <v>9</v>
      </c>
      <c r="C48" s="62" t="s">
        <v>46</v>
      </c>
      <c r="E48" s="98" t="s">
        <v>47</v>
      </c>
      <c r="G48" s="98" t="s">
        <v>48</v>
      </c>
    </row>
    <row r="49" spans="2:7" ht="12.75" customHeight="1">
      <c r="B49" s="62" t="s">
        <v>11</v>
      </c>
      <c r="C49" s="62" t="s">
        <v>49</v>
      </c>
      <c r="E49" s="97" t="s">
        <v>50</v>
      </c>
      <c r="G49" s="96" t="s">
        <v>51</v>
      </c>
    </row>
    <row r="50" spans="2:3" ht="12.75" customHeight="1">
      <c r="B50" s="62" t="s">
        <v>13</v>
      </c>
      <c r="C50" s="62" t="s">
        <v>52</v>
      </c>
    </row>
    <row r="51" spans="3:7" ht="12.75" customHeight="1">
      <c r="C51" s="62" t="s">
        <v>53</v>
      </c>
      <c r="E51" s="97" t="s">
        <v>54</v>
      </c>
      <c r="G51" s="97" t="s">
        <v>55</v>
      </c>
    </row>
    <row r="52" spans="3:7" ht="12.75" customHeight="1">
      <c r="C52" s="62" t="s">
        <v>56</v>
      </c>
      <c r="E52" s="97" t="s">
        <v>57</v>
      </c>
      <c r="G52" s="97" t="s">
        <v>58</v>
      </c>
    </row>
    <row r="53" ht="7.5" customHeight="1"/>
    <row r="54" spans="2:7" ht="12.75" customHeight="1">
      <c r="B54" s="82"/>
      <c r="C54" s="79" t="s">
        <v>35</v>
      </c>
      <c r="E54" s="81"/>
      <c r="G54" s="81"/>
    </row>
    <row r="55" spans="3:7" ht="12.75" customHeight="1">
      <c r="C55" s="80" t="s">
        <v>32</v>
      </c>
      <c r="E55" s="81">
        <v>33991</v>
      </c>
      <c r="G55" s="81">
        <v>33603</v>
      </c>
    </row>
    <row r="56" spans="3:7" ht="12.75" customHeight="1">
      <c r="C56" s="80" t="s">
        <v>33</v>
      </c>
      <c r="E56" s="81">
        <v>18649</v>
      </c>
      <c r="G56" s="81">
        <v>18552</v>
      </c>
    </row>
    <row r="57" ht="12.75" customHeight="1">
      <c r="C57" s="80"/>
    </row>
    <row r="58" spans="2:3" ht="12.75" customHeight="1">
      <c r="B58" s="82" t="s">
        <v>19</v>
      </c>
      <c r="C58" s="79" t="s">
        <v>59</v>
      </c>
    </row>
    <row r="59" spans="3:7" ht="12.75" customHeight="1">
      <c r="C59" s="83" t="s">
        <v>60</v>
      </c>
      <c r="E59" s="84">
        <v>1.17</v>
      </c>
      <c r="G59" s="84">
        <v>1.16</v>
      </c>
    </row>
    <row r="60" spans="3:7" ht="12.75" customHeight="1">
      <c r="C60" s="83" t="s">
        <v>61</v>
      </c>
      <c r="E60" s="84">
        <v>0.81</v>
      </c>
      <c r="G60" s="84">
        <v>0.81</v>
      </c>
    </row>
    <row r="61" spans="3:7" ht="13.5" customHeight="1">
      <c r="C61" s="80"/>
      <c r="E61" s="81"/>
      <c r="G61" s="81"/>
    </row>
    <row r="62" spans="1:7" ht="12.75" customHeight="1">
      <c r="A62" s="71" t="s">
        <v>62</v>
      </c>
      <c r="B62" s="72" t="s">
        <v>63</v>
      </c>
      <c r="E62" s="78"/>
      <c r="G62" s="78"/>
    </row>
    <row r="63" spans="5:7" ht="7.5" customHeight="1">
      <c r="E63" s="78"/>
      <c r="G63" s="78"/>
    </row>
    <row r="64" spans="2:7" ht="12.75" customHeight="1">
      <c r="B64" s="62" t="s">
        <v>7</v>
      </c>
      <c r="C64" s="62" t="s">
        <v>64</v>
      </c>
      <c r="E64" s="74">
        <v>0.024</v>
      </c>
      <c r="F64" s="85"/>
      <c r="G64" s="74">
        <v>0.019</v>
      </c>
    </row>
    <row r="65" spans="2:7" ht="12.75" customHeight="1">
      <c r="B65" s="62" t="s">
        <v>9</v>
      </c>
      <c r="C65" s="62" t="s">
        <v>65</v>
      </c>
      <c r="E65" s="74">
        <v>0.9161</v>
      </c>
      <c r="F65" s="85"/>
      <c r="G65" s="74">
        <v>0.893</v>
      </c>
    </row>
    <row r="66" spans="1:7" ht="12.75" customHeight="1">
      <c r="A66" s="71"/>
      <c r="B66" s="62" t="s">
        <v>11</v>
      </c>
      <c r="C66" s="62" t="s">
        <v>66</v>
      </c>
      <c r="E66" s="74">
        <v>0.0179</v>
      </c>
      <c r="F66" s="85"/>
      <c r="G66" s="74">
        <v>0.021</v>
      </c>
    </row>
    <row r="67" spans="2:7" ht="12.75" customHeight="1">
      <c r="B67" s="62" t="s">
        <v>13</v>
      </c>
      <c r="C67" s="62" t="s">
        <v>67</v>
      </c>
      <c r="E67" s="74">
        <v>0.0067</v>
      </c>
      <c r="F67" s="85"/>
      <c r="G67" s="74">
        <v>0.009</v>
      </c>
    </row>
    <row r="68" spans="2:7" ht="12.75" customHeight="1">
      <c r="B68" s="62" t="s">
        <v>22</v>
      </c>
      <c r="C68" s="62" t="s">
        <v>68</v>
      </c>
      <c r="E68" s="74">
        <v>0.0012</v>
      </c>
      <c r="F68" s="85"/>
      <c r="G68" s="74">
        <v>0.003</v>
      </c>
    </row>
    <row r="69" spans="2:7" ht="12.75" customHeight="1">
      <c r="B69" s="62" t="s">
        <v>24</v>
      </c>
      <c r="C69" s="86" t="s">
        <v>69</v>
      </c>
      <c r="E69" s="74">
        <v>0.0015</v>
      </c>
      <c r="F69" s="74"/>
      <c r="G69" s="74">
        <v>0.005</v>
      </c>
    </row>
    <row r="70" spans="2:7" ht="12.75" customHeight="1">
      <c r="B70" s="62" t="s">
        <v>26</v>
      </c>
      <c r="C70" s="87" t="s">
        <v>70</v>
      </c>
      <c r="E70" s="74">
        <v>0.0013</v>
      </c>
      <c r="F70" s="74"/>
      <c r="G70" s="74">
        <v>0.004</v>
      </c>
    </row>
    <row r="71" spans="2:7" ht="14.25" customHeight="1">
      <c r="B71" s="62" t="s">
        <v>28</v>
      </c>
      <c r="C71" s="62" t="s">
        <v>71</v>
      </c>
      <c r="E71" s="74">
        <v>0.031</v>
      </c>
      <c r="F71" s="85"/>
      <c r="G71" s="74">
        <v>0.046</v>
      </c>
    </row>
    <row r="72" spans="5:7" ht="14.25" customHeight="1">
      <c r="E72" s="74"/>
      <c r="F72" s="85"/>
      <c r="G72" s="74"/>
    </row>
    <row r="73" spans="1:7" ht="14.25" customHeight="1">
      <c r="A73" s="88" t="s">
        <v>72</v>
      </c>
      <c r="B73" s="62" t="s">
        <v>73</v>
      </c>
      <c r="E73" s="74"/>
      <c r="F73" s="85"/>
      <c r="G73" s="74"/>
    </row>
    <row r="74" spans="1:7" ht="14.25" customHeight="1">
      <c r="A74" s="88"/>
      <c r="B74" s="62" t="s">
        <v>74</v>
      </c>
      <c r="E74" s="74"/>
      <c r="F74" s="85"/>
      <c r="G74" s="74"/>
    </row>
    <row r="75" spans="1:2" s="63" customFormat="1" ht="12.75" customHeight="1">
      <c r="A75" s="88" t="s">
        <v>19</v>
      </c>
      <c r="B75" s="62" t="s">
        <v>75</v>
      </c>
    </row>
    <row r="76" spans="1:7" ht="12.75" customHeight="1">
      <c r="A76" s="88" t="s">
        <v>76</v>
      </c>
      <c r="B76" s="89" t="s">
        <v>77</v>
      </c>
      <c r="C76" s="89"/>
      <c r="D76" s="63"/>
      <c r="E76" s="63"/>
      <c r="F76" s="63"/>
      <c r="G76" s="63"/>
    </row>
    <row r="77" spans="1:2" ht="12.75" customHeight="1">
      <c r="A77" s="77" t="s">
        <v>36</v>
      </c>
      <c r="B77" s="89" t="s">
        <v>78</v>
      </c>
    </row>
  </sheetData>
  <printOptions/>
  <pageMargins left="0.7" right="0.3" top="0.7" bottom="0.3" header="0.5" footer="0.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F1" sqref="F1"/>
    </sheetView>
  </sheetViews>
  <sheetFormatPr defaultColWidth="8.88671875" defaultRowHeight="15.75"/>
  <cols>
    <col min="6" max="6" width="29.99609375" style="0" customWidth="1"/>
    <col min="7" max="7" width="6.88671875" style="0" customWidth="1"/>
  </cols>
  <sheetData>
    <row r="1" ht="15.75">
      <c r="G1" s="7" t="s">
        <v>79</v>
      </c>
    </row>
    <row r="2" spans="1:6" ht="18.75" customHeight="1">
      <c r="A2" s="99" t="s">
        <v>173</v>
      </c>
      <c r="B2" s="100"/>
      <c r="C2" s="100"/>
      <c r="D2" s="100"/>
      <c r="E2" s="100"/>
      <c r="F2" s="100"/>
    </row>
    <row r="3" spans="1:6" ht="15.75">
      <c r="A3" s="60" t="s">
        <v>80</v>
      </c>
      <c r="B3" s="2"/>
      <c r="C3" s="2"/>
      <c r="D3" s="2"/>
      <c r="E3" s="2"/>
      <c r="F3" s="2"/>
    </row>
    <row r="4" spans="1:7" s="1" customFormat="1" ht="9.75" customHeight="1">
      <c r="A4"/>
      <c r="B4" s="4"/>
      <c r="C4" s="4"/>
      <c r="D4" s="4"/>
      <c r="E4" s="4"/>
      <c r="F4" s="4"/>
      <c r="G4" s="5"/>
    </row>
    <row r="10" ht="15.75">
      <c r="G10" s="1" t="s">
        <v>81</v>
      </c>
    </row>
    <row r="16" ht="63" customHeight="1"/>
    <row r="17" ht="24.75" customHeight="1">
      <c r="A17" s="3" t="s">
        <v>82</v>
      </c>
    </row>
    <row r="18" ht="9" customHeight="1">
      <c r="A18" s="3" t="s">
        <v>83</v>
      </c>
    </row>
    <row r="26" ht="15.75">
      <c r="G26" s="1" t="s">
        <v>84</v>
      </c>
    </row>
    <row r="33" ht="9" customHeight="1"/>
    <row r="41" ht="15.75">
      <c r="G41" s="1" t="s">
        <v>85</v>
      </c>
    </row>
  </sheetData>
  <mergeCells count="1">
    <mergeCell ref="A2:F2"/>
  </mergeCells>
  <printOptions/>
  <pageMargins left="1" right="0.5" top="0.393700787401575" bottom="0.393700787401575" header="0.511811023622047" footer="0.511811023622047"/>
  <pageSetup fitToHeight="1" fitToWidth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28">
      <selection activeCell="A3" sqref="A3"/>
    </sheetView>
  </sheetViews>
  <sheetFormatPr defaultColWidth="8.88671875" defaultRowHeight="15.75"/>
  <sheetData>
    <row r="1" ht="15.75">
      <c r="H1" s="7" t="s">
        <v>86</v>
      </c>
    </row>
    <row r="2" spans="1:7" ht="34.5" customHeight="1">
      <c r="A2" s="4" t="s">
        <v>87</v>
      </c>
      <c r="B2" s="2"/>
      <c r="C2" s="2"/>
      <c r="D2" s="2"/>
      <c r="E2" s="2"/>
      <c r="F2" s="2"/>
      <c r="G2" s="2"/>
    </row>
    <row r="3" spans="1:7" ht="15.75">
      <c r="A3" s="60" t="s">
        <v>88</v>
      </c>
      <c r="B3" s="2"/>
      <c r="C3" s="2"/>
      <c r="D3" s="2"/>
      <c r="E3" s="2"/>
      <c r="F3" s="2"/>
      <c r="G3" s="2"/>
    </row>
    <row r="4" spans="1:7" ht="32.25" customHeight="1">
      <c r="A4" s="4" t="s">
        <v>89</v>
      </c>
      <c r="B4" s="4"/>
      <c r="C4" s="4"/>
      <c r="D4" s="4"/>
      <c r="E4" s="4"/>
      <c r="F4" s="4"/>
      <c r="G4" s="4"/>
    </row>
    <row r="12" ht="15.75">
      <c r="H12" s="6" t="s">
        <v>90</v>
      </c>
    </row>
    <row r="30" ht="15.75">
      <c r="H30" s="6" t="s">
        <v>91</v>
      </c>
    </row>
  </sheetData>
  <printOptions/>
  <pageMargins left="1" right="0.5" top="1" bottom="1" header="0.5" footer="0.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D3" sqref="D3"/>
    </sheetView>
  </sheetViews>
  <sheetFormatPr defaultColWidth="8.88671875" defaultRowHeight="15.75"/>
  <sheetData>
    <row r="1" ht="15.75">
      <c r="G1" s="8" t="s">
        <v>92</v>
      </c>
    </row>
    <row r="2" spans="1:8" ht="21.75" customHeight="1">
      <c r="A2" s="4" t="s">
        <v>87</v>
      </c>
      <c r="B2" s="4"/>
      <c r="C2" s="4"/>
      <c r="D2" s="4"/>
      <c r="E2" s="4"/>
      <c r="F2" s="4"/>
      <c r="G2" s="4"/>
      <c r="H2" s="4"/>
    </row>
    <row r="3" spans="1:8" s="9" customFormat="1" ht="15.75">
      <c r="A3" s="60" t="s">
        <v>88</v>
      </c>
      <c r="B3" s="60"/>
      <c r="C3" s="60"/>
      <c r="D3" s="60"/>
      <c r="E3" s="60"/>
      <c r="F3" s="60"/>
      <c r="G3" s="60"/>
      <c r="H3" s="60"/>
    </row>
    <row r="4" spans="1:8" ht="24" customHeight="1">
      <c r="A4" s="4" t="s">
        <v>93</v>
      </c>
      <c r="B4" s="4"/>
      <c r="C4" s="4"/>
      <c r="D4" s="4"/>
      <c r="E4" s="4"/>
      <c r="F4" s="4"/>
      <c r="G4" s="4"/>
      <c r="H4" s="4"/>
    </row>
    <row r="14" ht="15.75">
      <c r="H14" s="6" t="s">
        <v>94</v>
      </c>
    </row>
    <row r="21" spans="2:7" ht="15.75">
      <c r="B21" s="4"/>
      <c r="C21" s="4"/>
      <c r="D21" s="4"/>
      <c r="E21" s="4"/>
      <c r="F21" s="4"/>
      <c r="G21" s="2"/>
    </row>
    <row r="22" spans="2:7" ht="15.75">
      <c r="B22" s="4"/>
      <c r="C22" s="4"/>
      <c r="D22" s="4"/>
      <c r="E22" s="4"/>
      <c r="F22" s="4"/>
      <c r="G22" s="2"/>
    </row>
    <row r="23" spans="1:8" ht="30" customHeight="1">
      <c r="A23" s="4" t="s">
        <v>95</v>
      </c>
      <c r="B23" s="4"/>
      <c r="C23" s="4"/>
      <c r="D23" s="4"/>
      <c r="E23" s="4"/>
      <c r="F23" s="4"/>
      <c r="G23" s="4"/>
      <c r="H23" s="4"/>
    </row>
    <row r="33" ht="15.75">
      <c r="G33" s="6"/>
    </row>
    <row r="34" ht="15.75">
      <c r="H34" s="6" t="s">
        <v>96</v>
      </c>
    </row>
    <row r="68" ht="15.75" hidden="1"/>
  </sheetData>
  <printOptions/>
  <pageMargins left="1" right="0.5" top="1" bottom="1" header="0.5" footer="0.5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J11" sqref="J1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81"/>
  <sheetViews>
    <sheetView showGridLines="0" zoomScale="75" zoomScaleNormal="75" workbookViewId="0" topLeftCell="A1">
      <pane ySplit="6" topLeftCell="BM7" activePane="bottomLeft" state="frozen"/>
      <selection pane="topLeft" activeCell="A1" sqref="A1"/>
      <selection pane="bottomLeft" activeCell="N93" sqref="N93"/>
    </sheetView>
  </sheetViews>
  <sheetFormatPr defaultColWidth="9.77734375" defaultRowHeight="15.75"/>
  <cols>
    <col min="1" max="1" width="9.77734375" style="52" customWidth="1"/>
    <col min="2" max="2" width="12.88671875" style="23" customWidth="1"/>
    <col min="3" max="3" width="12.88671875" style="10" customWidth="1"/>
    <col min="4" max="6" width="9.77734375" style="10" customWidth="1"/>
    <col min="7" max="7" width="8.3359375" style="12" customWidth="1"/>
    <col min="8" max="8" width="6.99609375" style="10" customWidth="1"/>
    <col min="9" max="9" width="7.6640625" style="10" customWidth="1"/>
    <col min="10" max="10" width="12.21484375" style="10" customWidth="1"/>
    <col min="11" max="11" width="12.21484375" style="12" customWidth="1"/>
    <col min="12" max="12" width="12.21484375" style="32" customWidth="1"/>
    <col min="13" max="13" width="9.77734375" style="32" customWidth="1"/>
    <col min="14" max="16384" width="9.77734375" style="10" customWidth="1"/>
  </cols>
  <sheetData>
    <row r="1" spans="2:11" ht="15.75">
      <c r="B1" s="11"/>
      <c r="K1" s="12">
        <v>1000</v>
      </c>
    </row>
    <row r="2" spans="2:16" ht="15.75">
      <c r="B2" s="11" t="s">
        <v>81</v>
      </c>
      <c r="C2" s="13" t="s">
        <v>84</v>
      </c>
      <c r="D2" s="13" t="s">
        <v>85</v>
      </c>
      <c r="E2" s="13" t="s">
        <v>97</v>
      </c>
      <c r="F2" s="13" t="s">
        <v>98</v>
      </c>
      <c r="G2" s="14" t="s">
        <v>90</v>
      </c>
      <c r="H2" s="13"/>
      <c r="I2" s="13" t="s">
        <v>91</v>
      </c>
      <c r="J2" s="13"/>
      <c r="K2" s="37" t="s">
        <v>94</v>
      </c>
      <c r="L2" s="33"/>
      <c r="M2" s="33" t="s">
        <v>96</v>
      </c>
      <c r="N2" s="13"/>
      <c r="O2" s="13"/>
      <c r="P2" s="13"/>
    </row>
    <row r="3" spans="2:16" ht="15.75">
      <c r="B3" s="11" t="s">
        <v>99</v>
      </c>
      <c r="C3" s="15" t="s">
        <v>99</v>
      </c>
      <c r="D3" s="15" t="s">
        <v>100</v>
      </c>
      <c r="E3" s="15" t="s">
        <v>101</v>
      </c>
      <c r="F3" s="15" t="s">
        <v>102</v>
      </c>
      <c r="G3" s="19" t="s">
        <v>103</v>
      </c>
      <c r="H3" s="16" t="s">
        <v>104</v>
      </c>
      <c r="I3" s="17"/>
      <c r="K3" s="31" t="s">
        <v>105</v>
      </c>
      <c r="M3" s="34" t="s">
        <v>106</v>
      </c>
      <c r="N3" s="18"/>
      <c r="O3"/>
      <c r="P3" s="17"/>
    </row>
    <row r="4" spans="2:16" ht="15.75">
      <c r="B4" s="11" t="s">
        <v>107</v>
      </c>
      <c r="C4" s="15" t="s">
        <v>107</v>
      </c>
      <c r="D4" s="15" t="s">
        <v>108</v>
      </c>
      <c r="E4" s="15" t="s">
        <v>109</v>
      </c>
      <c r="F4" s="15" t="s">
        <v>109</v>
      </c>
      <c r="G4" s="19" t="s">
        <v>103</v>
      </c>
      <c r="H4" s="20"/>
      <c r="I4" s="17"/>
      <c r="J4" s="17"/>
      <c r="K4" s="39" t="s">
        <v>110</v>
      </c>
      <c r="L4" s="38"/>
      <c r="M4" s="35" t="s">
        <v>42</v>
      </c>
      <c r="N4" s="20"/>
      <c r="O4" s="20"/>
      <c r="P4" s="17"/>
    </row>
    <row r="5" spans="2:15" ht="15.75">
      <c r="B5" s="11"/>
      <c r="C5" s="21" t="s">
        <v>111</v>
      </c>
      <c r="D5" s="15" t="s">
        <v>112</v>
      </c>
      <c r="E5" s="15" t="s">
        <v>113</v>
      </c>
      <c r="F5" s="15" t="s">
        <v>113</v>
      </c>
      <c r="G5" s="22" t="s">
        <v>114</v>
      </c>
      <c r="H5" s="15" t="s">
        <v>114</v>
      </c>
      <c r="I5" s="15" t="s">
        <v>115</v>
      </c>
      <c r="J5" s="15" t="s">
        <v>115</v>
      </c>
      <c r="K5" s="22" t="s">
        <v>114</v>
      </c>
      <c r="L5" s="36" t="s">
        <v>114</v>
      </c>
      <c r="M5" s="36" t="s">
        <v>114</v>
      </c>
      <c r="N5" s="15" t="s">
        <v>116</v>
      </c>
      <c r="O5" s="18"/>
    </row>
    <row r="6" spans="8:14" ht="15.75">
      <c r="H6" s="10" t="s">
        <v>117</v>
      </c>
      <c r="J6" s="10" t="s">
        <v>118</v>
      </c>
      <c r="K6" s="40"/>
      <c r="L6" s="41" t="s">
        <v>117</v>
      </c>
      <c r="N6" s="24" t="s">
        <v>117</v>
      </c>
    </row>
    <row r="7" spans="8:12" ht="15.75">
      <c r="H7" s="44"/>
      <c r="J7" s="44"/>
      <c r="L7" s="43"/>
    </row>
    <row r="8" spans="8:12" ht="15.75">
      <c r="H8" s="44"/>
      <c r="J8" s="93"/>
      <c r="K8" s="32"/>
      <c r="L8" s="43"/>
    </row>
    <row r="9" spans="8:12" ht="15.75">
      <c r="H9" s="44"/>
      <c r="J9" s="93"/>
      <c r="K9" s="32"/>
      <c r="L9" s="43"/>
    </row>
    <row r="10" spans="1:16" ht="15.75">
      <c r="A10" s="53" t="s">
        <v>119</v>
      </c>
      <c r="B10" s="23">
        <v>190266.7</v>
      </c>
      <c r="C10" s="45">
        <f>+B10/1000</f>
        <v>190.26670000000001</v>
      </c>
      <c r="G10" s="25">
        <v>5979.94</v>
      </c>
      <c r="H10" s="45">
        <f>+G10/1000</f>
        <v>5.97994</v>
      </c>
      <c r="I10" s="26">
        <v>4859</v>
      </c>
      <c r="J10" s="94">
        <f>+I10/1000</f>
        <v>4.859</v>
      </c>
      <c r="K10">
        <v>4863.89</v>
      </c>
      <c r="L10" s="46">
        <f aca="true" t="shared" si="0" ref="L10:L25">K10/1000</f>
        <v>4.8638900000000005</v>
      </c>
      <c r="M10" s="30">
        <v>2314.98</v>
      </c>
      <c r="N10" s="45">
        <f>+M10/1000</f>
        <v>2.31498</v>
      </c>
      <c r="O10" s="26"/>
      <c r="P10" s="27"/>
    </row>
    <row r="11" spans="1:16" ht="15.75">
      <c r="B11" s="23">
        <v>190907.1</v>
      </c>
      <c r="C11" s="45">
        <f aca="true" t="shared" si="1" ref="C11:C26">+B11/1000</f>
        <v>190.9071</v>
      </c>
      <c r="D11" s="28">
        <v>0.34</v>
      </c>
      <c r="F11" s="28"/>
      <c r="G11" s="25">
        <v>3463.8</v>
      </c>
      <c r="H11" s="45">
        <f>+G11/1000</f>
        <v>3.4638</v>
      </c>
      <c r="I11" s="26">
        <v>2889</v>
      </c>
      <c r="J11" s="94">
        <f aca="true" t="shared" si="2" ref="J11:J26">+I11/1000</f>
        <v>2.889</v>
      </c>
      <c r="K11">
        <v>3813.55</v>
      </c>
      <c r="L11" s="46">
        <f t="shared" si="0"/>
        <v>3.81355</v>
      </c>
      <c r="M11" s="30">
        <v>2082.42</v>
      </c>
      <c r="N11" s="45">
        <f aca="true" t="shared" si="3" ref="N11:N26">+M11/1000</f>
        <v>2.08242</v>
      </c>
      <c r="O11" s="26"/>
      <c r="P11" s="27"/>
    </row>
    <row r="12" spans="1:16" ht="15.75">
      <c r="B12" s="23">
        <v>190688.8</v>
      </c>
      <c r="C12" s="45">
        <f t="shared" si="1"/>
        <v>190.6888</v>
      </c>
      <c r="D12" s="28">
        <v>-0.11</v>
      </c>
      <c r="F12" s="28"/>
      <c r="G12" s="25">
        <v>3163.86</v>
      </c>
      <c r="H12" s="45">
        <f aca="true" t="shared" si="4" ref="H12:H27">+G12/1000</f>
        <v>3.16386</v>
      </c>
      <c r="I12" s="26">
        <v>2748</v>
      </c>
      <c r="J12" s="94">
        <f t="shared" si="2"/>
        <v>2.748</v>
      </c>
      <c r="K12">
        <v>4077.36</v>
      </c>
      <c r="L12" s="46">
        <f t="shared" si="0"/>
        <v>4.0773600000000005</v>
      </c>
      <c r="M12" s="30">
        <v>2642.93</v>
      </c>
      <c r="N12" s="45">
        <f t="shared" si="3"/>
        <v>2.64293</v>
      </c>
      <c r="O12" s="26"/>
      <c r="P12" s="27"/>
    </row>
    <row r="13" spans="1:16" ht="15.75">
      <c r="A13" s="53" t="s">
        <v>120</v>
      </c>
      <c r="B13" s="23">
        <v>192276.1</v>
      </c>
      <c r="C13" s="45">
        <f t="shared" si="1"/>
        <v>192.2761</v>
      </c>
      <c r="D13" s="28">
        <v>0.83</v>
      </c>
      <c r="E13" s="28">
        <v>4.281800719861441</v>
      </c>
      <c r="F13" s="28"/>
      <c r="G13" s="25">
        <v>5472.37</v>
      </c>
      <c r="H13" s="45">
        <f t="shared" si="4"/>
        <v>5.47237</v>
      </c>
      <c r="I13" s="26">
        <v>4977</v>
      </c>
      <c r="J13" s="94">
        <f t="shared" si="2"/>
        <v>4.977</v>
      </c>
      <c r="K13">
        <v>7926.36</v>
      </c>
      <c r="L13" s="46">
        <f t="shared" si="0"/>
        <v>7.92636</v>
      </c>
      <c r="M13" s="30">
        <v>4677.18</v>
      </c>
      <c r="N13" s="45">
        <f t="shared" si="3"/>
        <v>4.67718</v>
      </c>
      <c r="O13" s="26"/>
      <c r="P13" s="27"/>
    </row>
    <row r="14" spans="1:16" ht="15.75">
      <c r="B14" s="23">
        <v>195848</v>
      </c>
      <c r="C14" s="45">
        <f t="shared" si="1"/>
        <v>195.848</v>
      </c>
      <c r="D14" s="28">
        <v>1.86</v>
      </c>
      <c r="E14" s="42">
        <v>10.822403764480237</v>
      </c>
      <c r="F14" s="28"/>
      <c r="G14" s="25">
        <v>7189.4</v>
      </c>
      <c r="H14" s="45">
        <f t="shared" si="4"/>
        <v>7.1894</v>
      </c>
      <c r="I14" s="26">
        <v>6278</v>
      </c>
      <c r="J14" s="94">
        <f t="shared" si="2"/>
        <v>6.278</v>
      </c>
      <c r="K14">
        <v>7746</v>
      </c>
      <c r="L14" s="46">
        <f t="shared" si="0"/>
        <v>7.746</v>
      </c>
      <c r="M14" s="30">
        <v>4625.9</v>
      </c>
      <c r="N14" s="45">
        <f t="shared" si="3"/>
        <v>4.6259</v>
      </c>
      <c r="O14" s="26"/>
      <c r="P14" s="27"/>
    </row>
    <row r="15" spans="1:16" ht="15.75">
      <c r="B15" s="23">
        <v>198498.5</v>
      </c>
      <c r="C15" s="45">
        <f t="shared" si="1"/>
        <v>198.4985</v>
      </c>
      <c r="D15" s="28">
        <v>1.353</v>
      </c>
      <c r="E15" s="42">
        <v>17.45865847500419</v>
      </c>
      <c r="F15" s="28"/>
      <c r="G15" s="25">
        <v>8136.1</v>
      </c>
      <c r="H15" s="45">
        <f t="shared" si="4"/>
        <v>8.1361</v>
      </c>
      <c r="I15" s="26">
        <v>6865</v>
      </c>
      <c r="J15" s="94">
        <f t="shared" si="2"/>
        <v>6.865</v>
      </c>
      <c r="K15">
        <v>10470.71</v>
      </c>
      <c r="L15" s="46">
        <f t="shared" si="0"/>
        <v>10.470709999999999</v>
      </c>
      <c r="M15" s="30">
        <v>6250.68</v>
      </c>
      <c r="N15" s="45">
        <f t="shared" si="3"/>
        <v>6.25068</v>
      </c>
      <c r="O15" s="26"/>
      <c r="P15" s="27"/>
    </row>
    <row r="16" spans="1:16" ht="15.75">
      <c r="A16" s="53" t="s">
        <v>121</v>
      </c>
      <c r="B16" s="23">
        <v>203020.3</v>
      </c>
      <c r="C16" s="45">
        <f t="shared" si="1"/>
        <v>203.0203</v>
      </c>
      <c r="D16" s="28">
        <v>2.28</v>
      </c>
      <c r="E16" s="28">
        <v>24.31081827702974</v>
      </c>
      <c r="F16" s="28"/>
      <c r="G16" s="25">
        <v>9787.35</v>
      </c>
      <c r="H16" s="45">
        <f t="shared" si="4"/>
        <v>9.78735</v>
      </c>
      <c r="I16" s="26">
        <v>7657</v>
      </c>
      <c r="J16" s="94">
        <f t="shared" si="2"/>
        <v>7.657</v>
      </c>
      <c r="K16">
        <v>11217.51</v>
      </c>
      <c r="L16" s="46">
        <f t="shared" si="0"/>
        <v>11.21751</v>
      </c>
      <c r="M16" s="30">
        <v>6418.07</v>
      </c>
      <c r="N16" s="45">
        <f t="shared" si="3"/>
        <v>6.418069999999999</v>
      </c>
      <c r="O16" s="26"/>
      <c r="P16" s="27"/>
    </row>
    <row r="17" spans="1:16" ht="15.75">
      <c r="B17" s="23">
        <v>208144</v>
      </c>
      <c r="C17" s="45">
        <f t="shared" si="1"/>
        <v>208.144</v>
      </c>
      <c r="D17" s="28">
        <v>2.52</v>
      </c>
      <c r="E17" s="10">
        <v>27.722310975643985</v>
      </c>
      <c r="F17" s="28"/>
      <c r="G17" s="25">
        <v>11372</v>
      </c>
      <c r="H17" s="45">
        <f t="shared" si="4"/>
        <v>11.372</v>
      </c>
      <c r="I17" s="26">
        <v>8966</v>
      </c>
      <c r="J17" s="94">
        <f t="shared" si="2"/>
        <v>8.966</v>
      </c>
      <c r="K17">
        <v>13669</v>
      </c>
      <c r="L17" s="46">
        <f t="shared" si="0"/>
        <v>13.669</v>
      </c>
      <c r="M17" s="30">
        <v>7417</v>
      </c>
      <c r="N17" s="45">
        <f t="shared" si="3"/>
        <v>7.417</v>
      </c>
      <c r="O17" s="26"/>
      <c r="P17" s="27"/>
    </row>
    <row r="18" spans="1:16" ht="15.75">
      <c r="B18" s="23">
        <v>213328</v>
      </c>
      <c r="C18" s="45">
        <f t="shared" si="1"/>
        <v>213.328</v>
      </c>
      <c r="D18" s="28">
        <v>2.49</v>
      </c>
      <c r="E18" s="10">
        <v>33.390860016037585</v>
      </c>
      <c r="F18" s="28"/>
      <c r="G18" s="25">
        <v>10918</v>
      </c>
      <c r="H18" s="45">
        <f t="shared" si="4"/>
        <v>10.918</v>
      </c>
      <c r="I18" s="26">
        <v>8988</v>
      </c>
      <c r="J18" s="94">
        <f t="shared" si="2"/>
        <v>8.988</v>
      </c>
      <c r="K18">
        <v>8940</v>
      </c>
      <c r="L18" s="46">
        <f t="shared" si="0"/>
        <v>8.94</v>
      </c>
      <c r="M18" s="30">
        <v>4920</v>
      </c>
      <c r="N18" s="45">
        <f t="shared" si="3"/>
        <v>4.92</v>
      </c>
      <c r="O18" s="26"/>
      <c r="P18" s="27"/>
    </row>
    <row r="19" spans="1:16" ht="15.75">
      <c r="A19" s="53" t="s">
        <v>122</v>
      </c>
      <c r="B19" s="23">
        <v>215428</v>
      </c>
      <c r="C19" s="45">
        <f t="shared" si="1"/>
        <v>215.428</v>
      </c>
      <c r="D19" s="28">
        <v>0.98</v>
      </c>
      <c r="E19" s="28">
        <v>26.675054966592658</v>
      </c>
      <c r="F19" s="28"/>
      <c r="G19" s="25">
        <v>7074</v>
      </c>
      <c r="H19" s="45">
        <f t="shared" si="4"/>
        <v>7.074</v>
      </c>
      <c r="I19" s="26">
        <v>5759</v>
      </c>
      <c r="J19" s="94">
        <f t="shared" si="2"/>
        <v>5.759</v>
      </c>
      <c r="K19">
        <v>5437</v>
      </c>
      <c r="L19" s="46">
        <f t="shared" si="0"/>
        <v>5.437</v>
      </c>
      <c r="M19" s="30">
        <v>3267</v>
      </c>
      <c r="N19" s="45">
        <f t="shared" si="3"/>
        <v>3.267</v>
      </c>
      <c r="O19" s="26"/>
      <c r="P19" s="27"/>
    </row>
    <row r="20" spans="1:16" ht="15.75">
      <c r="B20" s="23">
        <v>215534</v>
      </c>
      <c r="C20" s="45">
        <f t="shared" si="1"/>
        <v>215.534</v>
      </c>
      <c r="D20" s="28">
        <v>0.05</v>
      </c>
      <c r="E20" s="10">
        <v>14.843348840566826</v>
      </c>
      <c r="F20" s="28"/>
      <c r="G20" s="25">
        <v>4043</v>
      </c>
      <c r="H20" s="45">
        <f t="shared" si="4"/>
        <v>4.043</v>
      </c>
      <c r="I20" s="26">
        <v>3341</v>
      </c>
      <c r="J20" s="94">
        <f t="shared" si="2"/>
        <v>3.341</v>
      </c>
      <c r="K20">
        <v>4469</v>
      </c>
      <c r="L20" s="46">
        <f t="shared" si="0"/>
        <v>4.469</v>
      </c>
      <c r="M20" s="30">
        <v>3011</v>
      </c>
      <c r="N20" s="45">
        <f t="shared" si="3"/>
        <v>3.011</v>
      </c>
      <c r="O20" s="26"/>
      <c r="P20" s="27"/>
    </row>
    <row r="21" spans="1:16" ht="15.75">
      <c r="B21" s="23">
        <v>217685</v>
      </c>
      <c r="C21" s="45">
        <f t="shared" si="1"/>
        <v>217.685</v>
      </c>
      <c r="D21" s="28">
        <v>1</v>
      </c>
      <c r="E21" s="10">
        <v>8.472208502515414</v>
      </c>
      <c r="F21" s="28"/>
      <c r="G21" s="25">
        <v>5581</v>
      </c>
      <c r="H21" s="45">
        <f t="shared" si="4"/>
        <v>5.581</v>
      </c>
      <c r="I21" s="26">
        <v>4109</v>
      </c>
      <c r="J21" s="94">
        <f t="shared" si="2"/>
        <v>4.109</v>
      </c>
      <c r="K21">
        <v>5712</v>
      </c>
      <c r="L21" s="46">
        <f t="shared" si="0"/>
        <v>5.712</v>
      </c>
      <c r="M21" s="30">
        <v>3608</v>
      </c>
      <c r="N21" s="45">
        <f t="shared" si="3"/>
        <v>3.608</v>
      </c>
      <c r="O21" s="26"/>
      <c r="P21" s="27"/>
    </row>
    <row r="22" spans="1:16" ht="15.75">
      <c r="A22" s="53" t="s">
        <v>123</v>
      </c>
      <c r="B22" s="23">
        <v>219150</v>
      </c>
      <c r="C22" s="45">
        <f t="shared" si="1"/>
        <v>219.15</v>
      </c>
      <c r="D22" s="28">
        <v>0.67</v>
      </c>
      <c r="E22" s="28">
        <v>7.058560977929589</v>
      </c>
      <c r="F22" s="28">
        <v>15.2229068546134</v>
      </c>
      <c r="G22" s="25">
        <v>5735</v>
      </c>
      <c r="H22" s="45">
        <f t="shared" si="4"/>
        <v>5.735</v>
      </c>
      <c r="I22" s="26">
        <v>4291</v>
      </c>
      <c r="J22" s="94">
        <f t="shared" si="2"/>
        <v>4.291</v>
      </c>
      <c r="K22">
        <v>6292</v>
      </c>
      <c r="L22" s="46">
        <f t="shared" si="0"/>
        <v>6.292</v>
      </c>
      <c r="M22" s="30">
        <v>3806</v>
      </c>
      <c r="N22" s="45">
        <f t="shared" si="3"/>
        <v>3.806</v>
      </c>
      <c r="O22" s="26"/>
      <c r="P22" s="27"/>
    </row>
    <row r="23" spans="1:16" ht="15.75">
      <c r="B23" s="23">
        <v>221719.9</v>
      </c>
      <c r="C23" s="45">
        <f t="shared" si="1"/>
        <v>221.7199</v>
      </c>
      <c r="D23" s="28">
        <v>1.17</v>
      </c>
      <c r="E23" s="10">
        <v>12.014921627417646</v>
      </c>
      <c r="F23" s="28">
        <v>16.107019197304453</v>
      </c>
      <c r="G23" s="25">
        <v>6993.06</v>
      </c>
      <c r="H23" s="45">
        <f t="shared" si="4"/>
        <v>6.993060000000001</v>
      </c>
      <c r="I23" s="26">
        <v>5318</v>
      </c>
      <c r="J23" s="94">
        <f t="shared" si="2"/>
        <v>5.318</v>
      </c>
      <c r="K23">
        <v>10277.92</v>
      </c>
      <c r="L23" s="46">
        <f t="shared" si="0"/>
        <v>10.27792</v>
      </c>
      <c r="M23" s="30">
        <v>6493.75</v>
      </c>
      <c r="N23" s="45">
        <f t="shared" si="3"/>
        <v>6.49375</v>
      </c>
      <c r="O23" s="26"/>
      <c r="P23" s="27"/>
    </row>
    <row r="24" spans="1:16" ht="15.75">
      <c r="B24" s="23">
        <v>224017.93</v>
      </c>
      <c r="C24" s="45">
        <f t="shared" si="1"/>
        <v>224.01793</v>
      </c>
      <c r="D24" s="28">
        <v>1.04</v>
      </c>
      <c r="E24" s="10">
        <v>12.148147149224517</v>
      </c>
      <c r="F24" s="28">
        <v>17.289237293815134</v>
      </c>
      <c r="G24" s="25">
        <v>6547.34</v>
      </c>
      <c r="H24" s="45">
        <f t="shared" si="4"/>
        <v>6.54734</v>
      </c>
      <c r="I24" s="26">
        <v>4908</v>
      </c>
      <c r="J24" s="94">
        <f t="shared" si="2"/>
        <v>4.908</v>
      </c>
      <c r="K24">
        <v>7674.77</v>
      </c>
      <c r="L24" s="46">
        <f t="shared" si="0"/>
        <v>7.6747700000000005</v>
      </c>
      <c r="M24" s="30">
        <v>5315.23</v>
      </c>
      <c r="N24" s="45">
        <f t="shared" si="3"/>
        <v>5.31523</v>
      </c>
      <c r="O24" s="26"/>
      <c r="P24" s="27"/>
    </row>
    <row r="25" spans="1:16" ht="15.75">
      <c r="A25" s="53" t="s">
        <v>124</v>
      </c>
      <c r="B25" s="23">
        <v>226968.49</v>
      </c>
      <c r="C25" s="45">
        <f t="shared" si="1"/>
        <v>226.96849</v>
      </c>
      <c r="D25" s="28">
        <v>1.32</v>
      </c>
      <c r="E25" s="28">
        <v>15.116108770013037</v>
      </c>
      <c r="F25" s="28">
        <v>17.79491351795649</v>
      </c>
      <c r="G25" s="25">
        <v>9599.76</v>
      </c>
      <c r="H25" s="45">
        <f t="shared" si="4"/>
        <v>9.59976</v>
      </c>
      <c r="I25" s="26">
        <v>6941</v>
      </c>
      <c r="J25" s="94">
        <f t="shared" si="2"/>
        <v>6.941</v>
      </c>
      <c r="K25">
        <v>10989.6</v>
      </c>
      <c r="L25" s="46">
        <f t="shared" si="0"/>
        <v>10.989600000000001</v>
      </c>
      <c r="M25" s="30">
        <v>6715.63</v>
      </c>
      <c r="N25" s="45">
        <f t="shared" si="3"/>
        <v>6.71563</v>
      </c>
      <c r="O25" s="26"/>
      <c r="P25" s="27"/>
    </row>
    <row r="26" spans="1:16" ht="15.75">
      <c r="B26" s="23">
        <v>230926</v>
      </c>
      <c r="C26" s="45">
        <f t="shared" si="1"/>
        <v>230.926</v>
      </c>
      <c r="D26" s="28">
        <v>1.74</v>
      </c>
      <c r="E26" s="10">
        <v>17.73710637049417</v>
      </c>
      <c r="F26" s="28">
        <v>17.745282294524</v>
      </c>
      <c r="G26" s="25">
        <v>9381</v>
      </c>
      <c r="H26" s="45">
        <f t="shared" si="4"/>
        <v>9.381</v>
      </c>
      <c r="I26" s="26">
        <v>6801</v>
      </c>
      <c r="J26" s="94">
        <f t="shared" si="2"/>
        <v>6.801</v>
      </c>
      <c r="K26">
        <v>10042</v>
      </c>
      <c r="L26" s="46">
        <f aca="true" t="shared" si="5" ref="L26:L41">K26/1000</f>
        <v>10.042</v>
      </c>
      <c r="M26" s="30">
        <v>6272</v>
      </c>
      <c r="N26" s="45">
        <f t="shared" si="3"/>
        <v>6.272</v>
      </c>
      <c r="O26" s="26"/>
      <c r="P26" s="27"/>
    </row>
    <row r="27" spans="1:16" ht="15.75">
      <c r="B27" s="23">
        <v>234966</v>
      </c>
      <c r="C27" s="45">
        <f aca="true" t="shared" si="6" ref="C27:C42">+B27/1000</f>
        <v>234.966</v>
      </c>
      <c r="D27" s="28">
        <v>1.75</v>
      </c>
      <c r="E27" s="10">
        <v>21.126011385078115</v>
      </c>
      <c r="F27" s="28">
        <v>18.234419584904227</v>
      </c>
      <c r="G27" s="25">
        <v>10007</v>
      </c>
      <c r="H27" s="45">
        <f t="shared" si="4"/>
        <v>10.007</v>
      </c>
      <c r="I27" s="26">
        <v>7482</v>
      </c>
      <c r="J27" s="94">
        <f aca="true" t="shared" si="7" ref="J27:J42">+I27/1000</f>
        <v>7.482</v>
      </c>
      <c r="K27">
        <v>8935</v>
      </c>
      <c r="L27" s="46">
        <f t="shared" si="5"/>
        <v>8.935</v>
      </c>
      <c r="M27" s="30">
        <v>5043</v>
      </c>
      <c r="N27" s="45">
        <f aca="true" t="shared" si="8" ref="N27:N42">+M27/1000</f>
        <v>5.043</v>
      </c>
      <c r="O27" s="26"/>
      <c r="P27" s="27"/>
    </row>
    <row r="28" spans="1:16" ht="15.75">
      <c r="A28" s="53" t="s">
        <v>125</v>
      </c>
      <c r="B28" s="23">
        <v>238248</v>
      </c>
      <c r="C28" s="45">
        <f t="shared" si="6"/>
        <v>238.248</v>
      </c>
      <c r="D28" s="28">
        <v>1.4</v>
      </c>
      <c r="E28" s="28">
        <v>21.412417585058687</v>
      </c>
      <c r="F28" s="28">
        <v>17.305830161556187</v>
      </c>
      <c r="G28" s="25">
        <v>7745</v>
      </c>
      <c r="H28" s="45">
        <f aca="true" t="shared" si="9" ref="H28:H43">+G28/1000</f>
        <v>7.745</v>
      </c>
      <c r="I28" s="26">
        <v>5403</v>
      </c>
      <c r="J28" s="94">
        <f t="shared" si="7"/>
        <v>5.403</v>
      </c>
      <c r="K28">
        <v>6222</v>
      </c>
      <c r="L28" s="46">
        <f t="shared" si="5"/>
        <v>6.222</v>
      </c>
      <c r="M28" s="30">
        <v>3633</v>
      </c>
      <c r="N28" s="45">
        <f t="shared" si="8"/>
        <v>3.633</v>
      </c>
      <c r="O28" s="26"/>
      <c r="P28" s="27"/>
    </row>
    <row r="29" spans="1:16" ht="15.75">
      <c r="B29" s="23">
        <v>238335.05</v>
      </c>
      <c r="C29" s="45">
        <f t="shared" si="6"/>
        <v>238.33505</v>
      </c>
      <c r="D29" s="28">
        <v>0.41</v>
      </c>
      <c r="E29" s="10">
        <v>15.116108770013037</v>
      </c>
      <c r="F29" s="28">
        <v>14.924677569630497</v>
      </c>
      <c r="G29" s="25">
        <v>5330.27</v>
      </c>
      <c r="H29" s="45">
        <f t="shared" si="9"/>
        <v>5.3302700000000005</v>
      </c>
      <c r="I29" s="26">
        <v>3772</v>
      </c>
      <c r="J29" s="94">
        <f t="shared" si="7"/>
        <v>3.772</v>
      </c>
      <c r="K29">
        <v>5760.84</v>
      </c>
      <c r="L29" s="46">
        <f t="shared" si="5"/>
        <v>5.76084</v>
      </c>
      <c r="M29" s="30">
        <v>4015.06</v>
      </c>
      <c r="N29" s="45">
        <f t="shared" si="8"/>
        <v>4.01506</v>
      </c>
      <c r="O29" s="26"/>
      <c r="P29" s="27"/>
    </row>
    <row r="30" spans="1:16" ht="15.75">
      <c r="B30" s="23">
        <v>239885</v>
      </c>
      <c r="C30" s="45">
        <f t="shared" si="6"/>
        <v>239.885</v>
      </c>
      <c r="D30" s="28">
        <v>0.65</v>
      </c>
      <c r="E30" s="10">
        <v>10.296140860819426</v>
      </c>
      <c r="F30" s="28">
        <v>12.920983436751325</v>
      </c>
      <c r="G30" s="25">
        <v>5825</v>
      </c>
      <c r="H30" s="45">
        <f t="shared" si="9"/>
        <v>5.825</v>
      </c>
      <c r="I30" s="26">
        <v>4587</v>
      </c>
      <c r="J30" s="94">
        <f t="shared" si="7"/>
        <v>4.587</v>
      </c>
      <c r="K30">
        <v>6387.59</v>
      </c>
      <c r="L30" s="46">
        <f t="shared" si="5"/>
        <v>6.38759</v>
      </c>
      <c r="M30" s="30">
        <v>4127</v>
      </c>
      <c r="N30" s="45">
        <f t="shared" si="8"/>
        <v>4.127</v>
      </c>
      <c r="O30" s="26"/>
      <c r="P30" s="27"/>
    </row>
    <row r="31" spans="1:17" ht="15.75">
      <c r="A31" s="53" t="s">
        <v>126</v>
      </c>
      <c r="B31" s="23">
        <v>241589</v>
      </c>
      <c r="C31" s="45">
        <f t="shared" si="6"/>
        <v>241.589</v>
      </c>
      <c r="D31" s="28">
        <v>0.7103403714279759</v>
      </c>
      <c r="E31" s="28">
        <v>7.314324889074259</v>
      </c>
      <c r="F31" s="28">
        <v>12.58891687533947</v>
      </c>
      <c r="G31" s="25">
        <v>5707</v>
      </c>
      <c r="H31" s="45">
        <f t="shared" si="9"/>
        <v>5.707</v>
      </c>
      <c r="I31" s="29">
        <v>4242</v>
      </c>
      <c r="J31" s="94">
        <f t="shared" si="7"/>
        <v>4.242</v>
      </c>
      <c r="K31">
        <v>6083.29</v>
      </c>
      <c r="L31" s="46">
        <f t="shared" si="5"/>
        <v>6.08329</v>
      </c>
      <c r="M31" s="30">
        <v>4029.54</v>
      </c>
      <c r="N31" s="45">
        <f t="shared" si="8"/>
        <v>4.02954</v>
      </c>
      <c r="O31" s="29"/>
      <c r="P31" s="27"/>
      <c r="Q31" s="29"/>
    </row>
    <row r="32" spans="1:16" ht="15.75">
      <c r="B32" s="23">
        <v>242171</v>
      </c>
      <c r="C32" s="45">
        <f t="shared" si="6"/>
        <v>242.171</v>
      </c>
      <c r="D32" s="28">
        <v>0.24090500809225585</v>
      </c>
      <c r="E32" s="10">
        <v>6.548708685149102</v>
      </c>
      <c r="F32" s="28">
        <v>12.689755658923445</v>
      </c>
      <c r="G32" s="25">
        <v>5140</v>
      </c>
      <c r="H32" s="45">
        <f t="shared" si="9"/>
        <v>5.14</v>
      </c>
      <c r="I32" s="26">
        <v>4065</v>
      </c>
      <c r="J32" s="94">
        <f t="shared" si="7"/>
        <v>4.065</v>
      </c>
      <c r="K32">
        <v>6623.92</v>
      </c>
      <c r="L32" s="46">
        <f t="shared" si="5"/>
        <v>6.62392</v>
      </c>
      <c r="M32" s="30">
        <v>4755.97</v>
      </c>
      <c r="N32" s="45">
        <f t="shared" si="8"/>
        <v>4.7559700000000005</v>
      </c>
      <c r="O32" s="26"/>
      <c r="P32" s="27"/>
    </row>
    <row r="33" spans="1:16" ht="15.75">
      <c r="B33" s="23">
        <v>244126</v>
      </c>
      <c r="C33" s="45">
        <f t="shared" si="6"/>
        <v>244.126</v>
      </c>
      <c r="D33" s="28">
        <v>0.8072808057116666</v>
      </c>
      <c r="E33" s="10">
        <v>7.1863730040248575</v>
      </c>
      <c r="F33" s="28">
        <v>12.462838238323005</v>
      </c>
      <c r="G33" s="25">
        <v>6532.75</v>
      </c>
      <c r="H33" s="45">
        <f t="shared" si="9"/>
        <v>6.53275</v>
      </c>
      <c r="I33" s="26">
        <v>4540</v>
      </c>
      <c r="J33" s="94">
        <f t="shared" si="7"/>
        <v>4.54</v>
      </c>
      <c r="K33">
        <v>7274.7</v>
      </c>
      <c r="L33" s="46">
        <f t="shared" si="5"/>
        <v>7.2747</v>
      </c>
      <c r="M33" s="30">
        <v>4933.49</v>
      </c>
      <c r="N33" s="45">
        <f t="shared" si="8"/>
        <v>4.93349</v>
      </c>
      <c r="O33" s="26"/>
      <c r="P33" s="27"/>
    </row>
    <row r="34" spans="1:17" ht="15.75">
      <c r="A34" s="53" t="s">
        <v>127</v>
      </c>
      <c r="B34" s="23">
        <v>237061</v>
      </c>
      <c r="C34" s="45">
        <f t="shared" si="6"/>
        <v>237.061</v>
      </c>
      <c r="D34" s="28">
        <v>0.6127983090699065</v>
      </c>
      <c r="E34" s="28">
        <v>6.803355946764765</v>
      </c>
      <c r="F34" s="28">
        <v>12.34962343639375</v>
      </c>
      <c r="G34" s="25">
        <v>6583</v>
      </c>
      <c r="H34" s="45">
        <f t="shared" si="9"/>
        <v>6.583</v>
      </c>
      <c r="I34" s="29">
        <v>4502</v>
      </c>
      <c r="J34" s="94">
        <f t="shared" si="7"/>
        <v>4.502</v>
      </c>
      <c r="K34">
        <v>5021.38</v>
      </c>
      <c r="L34" s="46">
        <f t="shared" si="5"/>
        <v>5.02138</v>
      </c>
      <c r="M34" s="30">
        <v>3024.42</v>
      </c>
      <c r="N34" s="45">
        <f t="shared" si="8"/>
        <v>3.02442</v>
      </c>
      <c r="O34" s="29"/>
      <c r="P34" s="27"/>
      <c r="Q34" s="29"/>
    </row>
    <row r="35" spans="1:16" ht="15.75">
      <c r="B35" s="23">
        <v>238087</v>
      </c>
      <c r="C35" s="45">
        <f t="shared" si="6"/>
        <v>238.087</v>
      </c>
      <c r="D35" s="28">
        <v>0.43279999662534113</v>
      </c>
      <c r="E35" s="10">
        <v>7.570648792618689</v>
      </c>
      <c r="F35" s="28">
        <v>11.49947195201143</v>
      </c>
      <c r="G35" s="25">
        <v>4846</v>
      </c>
      <c r="H35" s="45">
        <f t="shared" si="9"/>
        <v>4.846</v>
      </c>
      <c r="I35" s="26">
        <v>3337</v>
      </c>
      <c r="J35" s="94">
        <f t="shared" si="7"/>
        <v>3.337</v>
      </c>
      <c r="K35">
        <v>4559.1</v>
      </c>
      <c r="L35" s="46">
        <f t="shared" si="5"/>
        <v>4.5591</v>
      </c>
      <c r="M35" s="30">
        <v>2694</v>
      </c>
      <c r="N35" s="45">
        <f t="shared" si="8"/>
        <v>2.694</v>
      </c>
      <c r="O35" s="26"/>
      <c r="P35" s="27"/>
    </row>
    <row r="36" spans="1:16" ht="15.75">
      <c r="B36" s="23">
        <v>238589</v>
      </c>
      <c r="C36" s="45">
        <f t="shared" si="6"/>
        <v>238.589</v>
      </c>
      <c r="D36" s="28">
        <v>0.21084729531641794</v>
      </c>
      <c r="E36" s="10">
        <v>5.032476341715518</v>
      </c>
      <c r="F36" s="28">
        <v>10.561296284111988</v>
      </c>
      <c r="G36" s="25">
        <v>3843</v>
      </c>
      <c r="H36" s="45">
        <f t="shared" si="9"/>
        <v>3.843</v>
      </c>
      <c r="I36" s="26">
        <v>2452</v>
      </c>
      <c r="J36" s="94">
        <f t="shared" si="7"/>
        <v>2.452</v>
      </c>
      <c r="K36">
        <v>3793</v>
      </c>
      <c r="L36" s="46">
        <f t="shared" si="5"/>
        <v>3.793</v>
      </c>
      <c r="M36" s="30">
        <v>2560.06</v>
      </c>
      <c r="N36" s="45">
        <f t="shared" si="8"/>
        <v>2.56006</v>
      </c>
      <c r="O36" s="26"/>
      <c r="P36" s="27"/>
    </row>
    <row r="37" spans="1:17" ht="15.75">
      <c r="A37" s="53" t="s">
        <v>128</v>
      </c>
      <c r="B37" s="23">
        <v>239614</v>
      </c>
      <c r="C37" s="45">
        <f t="shared" si="6"/>
        <v>239.614</v>
      </c>
      <c r="D37" s="28">
        <v>0.3466211770031309</v>
      </c>
      <c r="E37" s="28">
        <v>3.908310113125797</v>
      </c>
      <c r="F37" s="28">
        <v>9.50501286451027</v>
      </c>
      <c r="G37" s="25">
        <v>5178</v>
      </c>
      <c r="H37" s="45">
        <f t="shared" si="9"/>
        <v>5.178</v>
      </c>
      <c r="I37" s="29">
        <v>3893</v>
      </c>
      <c r="J37" s="94">
        <f t="shared" si="7"/>
        <v>3.893</v>
      </c>
      <c r="K37">
        <v>12040.03</v>
      </c>
      <c r="L37" s="46">
        <f t="shared" si="5"/>
        <v>12.04003</v>
      </c>
      <c r="M37" s="30">
        <v>9225.05</v>
      </c>
      <c r="N37" s="45">
        <f t="shared" si="8"/>
        <v>9.22505</v>
      </c>
      <c r="O37" s="29"/>
      <c r="P37" s="27"/>
      <c r="Q37" s="29"/>
    </row>
    <row r="38" spans="1:16" ht="15.75">
      <c r="B38" s="23">
        <v>245316</v>
      </c>
      <c r="C38" s="45">
        <f t="shared" si="6"/>
        <v>245.316</v>
      </c>
      <c r="D38" s="28">
        <v>2.379660620831838</v>
      </c>
      <c r="E38" s="10">
        <v>11.88184119551565</v>
      </c>
      <c r="F38" s="28">
        <v>10.215420783553625</v>
      </c>
      <c r="G38" s="25">
        <v>10573</v>
      </c>
      <c r="H38" s="45">
        <f t="shared" si="9"/>
        <v>10.573</v>
      </c>
      <c r="I38" s="26">
        <v>6473</v>
      </c>
      <c r="J38" s="94">
        <f t="shared" si="7"/>
        <v>6.473</v>
      </c>
      <c r="K38">
        <v>10914.9</v>
      </c>
      <c r="L38" s="46">
        <f t="shared" si="5"/>
        <v>10.9149</v>
      </c>
      <c r="M38" s="30">
        <v>6929.45</v>
      </c>
      <c r="N38" s="45">
        <f t="shared" si="8"/>
        <v>6.92945</v>
      </c>
      <c r="O38" s="26"/>
      <c r="P38" s="27"/>
    </row>
    <row r="39" spans="1:16" ht="15.75">
      <c r="B39" s="23">
        <v>251836</v>
      </c>
      <c r="C39" s="45">
        <f t="shared" si="6"/>
        <v>251.836</v>
      </c>
      <c r="D39" s="28">
        <v>2.6577964747509335</v>
      </c>
      <c r="E39" s="10">
        <v>22.99877879982497</v>
      </c>
      <c r="F39" s="28">
        <v>11.244272227789553</v>
      </c>
      <c r="G39" s="25">
        <v>12352</v>
      </c>
      <c r="H39" s="45">
        <f t="shared" si="9"/>
        <v>12.352</v>
      </c>
      <c r="I39" s="26">
        <v>8322</v>
      </c>
      <c r="J39" s="94">
        <f t="shared" si="7"/>
        <v>8.322</v>
      </c>
      <c r="K39">
        <v>12310.81</v>
      </c>
      <c r="L39" s="46">
        <f t="shared" si="5"/>
        <v>12.31081</v>
      </c>
      <c r="M39" s="30">
        <v>7004.68</v>
      </c>
      <c r="N39" s="45">
        <f t="shared" si="8"/>
        <v>7.0046800000000005</v>
      </c>
      <c r="O39" s="26"/>
      <c r="P39" s="27"/>
    </row>
    <row r="40" spans="1:17" ht="15.75">
      <c r="A40" s="53" t="s">
        <v>129</v>
      </c>
      <c r="B40" s="23">
        <v>255627</v>
      </c>
      <c r="C40" s="45">
        <f t="shared" si="6"/>
        <v>255.627</v>
      </c>
      <c r="D40" s="28">
        <v>1.5875410981750029</v>
      </c>
      <c r="E40" s="28">
        <v>28.626269336439105</v>
      </c>
      <c r="F40" s="28">
        <v>11.460677560918214</v>
      </c>
      <c r="G40" s="25">
        <v>8787</v>
      </c>
      <c r="H40" s="45">
        <f t="shared" si="9"/>
        <v>8.787</v>
      </c>
      <c r="I40" s="29">
        <v>6237</v>
      </c>
      <c r="J40" s="94">
        <f t="shared" si="7"/>
        <v>6.237</v>
      </c>
      <c r="K40">
        <v>7766.48</v>
      </c>
      <c r="L40" s="46">
        <f t="shared" si="5"/>
        <v>7.76648</v>
      </c>
      <c r="M40" s="30">
        <v>5279.57</v>
      </c>
      <c r="N40" s="45">
        <f t="shared" si="8"/>
        <v>5.27957</v>
      </c>
      <c r="O40" s="29"/>
      <c r="P40" s="27"/>
      <c r="Q40" s="29"/>
    </row>
    <row r="41" spans="1:16" ht="15.75">
      <c r="B41" s="23">
        <v>258439</v>
      </c>
      <c r="C41" s="45">
        <f t="shared" si="6"/>
        <v>258.439</v>
      </c>
      <c r="D41" s="28">
        <v>1.1000402930832816</v>
      </c>
      <c r="E41" s="10">
        <v>22.56426121426795</v>
      </c>
      <c r="F41" s="28">
        <v>12.167679456783517</v>
      </c>
      <c r="G41" s="25">
        <v>7602</v>
      </c>
      <c r="H41" s="45">
        <f t="shared" si="9"/>
        <v>7.602</v>
      </c>
      <c r="I41" s="26">
        <v>5953</v>
      </c>
      <c r="J41" s="94">
        <f t="shared" si="7"/>
        <v>5.953</v>
      </c>
      <c r="K41">
        <v>7798.39</v>
      </c>
      <c r="L41" s="46">
        <f t="shared" si="5"/>
        <v>7.79839</v>
      </c>
      <c r="M41" s="30">
        <v>5300.43</v>
      </c>
      <c r="N41" s="45">
        <f t="shared" si="8"/>
        <v>5.30043</v>
      </c>
      <c r="O41" s="26"/>
      <c r="P41" s="27"/>
    </row>
    <row r="42" spans="1:16" ht="15.75">
      <c r="B42" s="23">
        <v>260706</v>
      </c>
      <c r="C42" s="45">
        <f t="shared" si="6"/>
        <v>260.706</v>
      </c>
      <c r="D42" s="28">
        <v>0.877189588258738</v>
      </c>
      <c r="E42" s="10">
        <v>14.571181457374152</v>
      </c>
      <c r="F42" s="28">
        <v>12.36325902538682</v>
      </c>
      <c r="G42" s="25">
        <v>6588</v>
      </c>
      <c r="H42" s="45">
        <f t="shared" si="9"/>
        <v>6.588</v>
      </c>
      <c r="I42" s="26">
        <v>5351</v>
      </c>
      <c r="J42" s="94">
        <f t="shared" si="7"/>
        <v>5.351</v>
      </c>
      <c r="K42">
        <v>6928.43</v>
      </c>
      <c r="L42" s="46">
        <f aca="true" t="shared" si="10" ref="L42:L57">K42/1000</f>
        <v>6.9284300000000005</v>
      </c>
      <c r="M42" s="30">
        <v>4640.24</v>
      </c>
      <c r="N42" s="45">
        <f t="shared" si="8"/>
        <v>4.6402399999999995</v>
      </c>
      <c r="O42" s="26"/>
      <c r="P42" s="27"/>
    </row>
    <row r="43" spans="1:17" ht="15.75">
      <c r="A43" s="53" t="s">
        <v>130</v>
      </c>
      <c r="B43" s="23">
        <v>264457</v>
      </c>
      <c r="C43" s="45">
        <f aca="true" t="shared" si="11" ref="C43:C66">+B43/1000</f>
        <v>264.457</v>
      </c>
      <c r="D43" s="28">
        <v>1.599502888310971</v>
      </c>
      <c r="E43" s="28">
        <v>14.707191153891445</v>
      </c>
      <c r="F43" s="28">
        <v>13.324059867902289</v>
      </c>
      <c r="G43" s="25">
        <v>8720</v>
      </c>
      <c r="H43" s="45">
        <f t="shared" si="9"/>
        <v>8.72</v>
      </c>
      <c r="I43" s="29">
        <v>6228</v>
      </c>
      <c r="J43" s="94">
        <f aca="true" t="shared" si="12" ref="J43:J62">+I43/1000</f>
        <v>6.228</v>
      </c>
      <c r="K43">
        <v>8578.19</v>
      </c>
      <c r="L43" s="46">
        <f t="shared" si="10"/>
        <v>8.578190000000001</v>
      </c>
      <c r="M43" s="30">
        <v>4942.71</v>
      </c>
      <c r="N43" s="45">
        <f aca="true" t="shared" si="13" ref="N43:N66">+M43/1000</f>
        <v>4.94271</v>
      </c>
      <c r="O43" s="29"/>
      <c r="P43" s="27"/>
      <c r="Q43" s="29"/>
    </row>
    <row r="44" spans="1:16" ht="15.75">
      <c r="B44" s="23">
        <v>266271</v>
      </c>
      <c r="C44" s="45">
        <f t="shared" si="11"/>
        <v>266.271</v>
      </c>
      <c r="D44" s="28">
        <v>0.6859338191085885</v>
      </c>
      <c r="E44" s="10">
        <v>12.950555229212155</v>
      </c>
      <c r="F44" s="28">
        <v>13.718142654976473</v>
      </c>
      <c r="G44" s="25">
        <v>6430</v>
      </c>
      <c r="H44" s="45">
        <f aca="true" t="shared" si="14" ref="H44:H66">+G44/1000</f>
        <v>6.43</v>
      </c>
      <c r="I44" s="26">
        <v>5207</v>
      </c>
      <c r="J44" s="94">
        <f t="shared" si="12"/>
        <v>5.207</v>
      </c>
      <c r="K44">
        <v>7814.56</v>
      </c>
      <c r="L44" s="46">
        <f t="shared" si="10"/>
        <v>7.81456</v>
      </c>
      <c r="M44" s="30">
        <v>5587.88</v>
      </c>
      <c r="N44" s="45">
        <f t="shared" si="13"/>
        <v>5.58788</v>
      </c>
      <c r="O44" s="26"/>
      <c r="P44" s="27"/>
    </row>
    <row r="45" spans="1:16" ht="15.75">
      <c r="B45" s="23">
        <v>269589</v>
      </c>
      <c r="C45" s="45">
        <f t="shared" si="11"/>
        <v>269.589</v>
      </c>
      <c r="D45" s="28">
        <v>1.2460988992417499</v>
      </c>
      <c r="E45" s="10">
        <v>14.4353196047724</v>
      </c>
      <c r="F45" s="28">
        <v>14.156555290720656</v>
      </c>
      <c r="G45" s="25">
        <v>7835</v>
      </c>
      <c r="H45" s="45">
        <f t="shared" si="14"/>
        <v>7.835</v>
      </c>
      <c r="I45" s="26">
        <v>5392</v>
      </c>
      <c r="J45" s="94">
        <f t="shared" si="12"/>
        <v>5.392</v>
      </c>
      <c r="K45">
        <v>10094.98</v>
      </c>
      <c r="L45" s="46">
        <f t="shared" si="10"/>
        <v>10.09498</v>
      </c>
      <c r="M45" s="30">
        <v>7060.61</v>
      </c>
      <c r="N45" s="45">
        <f t="shared" si="13"/>
        <v>7.06061</v>
      </c>
      <c r="O45" s="26"/>
      <c r="P45" s="27"/>
    </row>
    <row r="46" spans="1:17" ht="15.75">
      <c r="A46" s="53" t="s">
        <v>131</v>
      </c>
      <c r="B46" s="23">
        <v>272695</v>
      </c>
      <c r="C46" s="45">
        <f t="shared" si="11"/>
        <v>272.695</v>
      </c>
      <c r="D46" s="28">
        <v>1.368379273635052</v>
      </c>
      <c r="E46" s="28">
        <v>13.488414009111743</v>
      </c>
      <c r="F46" s="28">
        <v>14.940378176148075</v>
      </c>
      <c r="G46" s="25">
        <v>9356</v>
      </c>
      <c r="H46" s="45">
        <f t="shared" si="14"/>
        <v>9.356</v>
      </c>
      <c r="I46" s="29">
        <v>6957</v>
      </c>
      <c r="J46" s="94">
        <f t="shared" si="12"/>
        <v>6.957</v>
      </c>
      <c r="K46">
        <v>8530.19</v>
      </c>
      <c r="L46" s="46">
        <f t="shared" si="10"/>
        <v>8.530190000000001</v>
      </c>
      <c r="M46" s="30">
        <v>5322.85</v>
      </c>
      <c r="N46" s="45">
        <f t="shared" si="13"/>
        <v>5.322850000000001</v>
      </c>
      <c r="O46" s="29"/>
      <c r="P46" s="27"/>
      <c r="Q46" s="29"/>
    </row>
    <row r="47" spans="1:16" ht="15.75">
      <c r="B47" s="23">
        <v>275968</v>
      </c>
      <c r="C47" s="45">
        <f t="shared" si="11"/>
        <v>275.968</v>
      </c>
      <c r="D47" s="28">
        <v>1.2002420286400557</v>
      </c>
      <c r="E47" s="10">
        <v>15.800608683458513</v>
      </c>
      <c r="F47" s="28">
        <v>15.723690511365236</v>
      </c>
      <c r="G47" s="25">
        <v>9312</v>
      </c>
      <c r="H47" s="45">
        <f t="shared" si="14"/>
        <v>9.312</v>
      </c>
      <c r="I47" s="26">
        <v>7208</v>
      </c>
      <c r="J47" s="94">
        <f t="shared" si="12"/>
        <v>7.208</v>
      </c>
      <c r="K47">
        <v>9029.42</v>
      </c>
      <c r="L47" s="46">
        <f t="shared" si="10"/>
        <v>9.02942</v>
      </c>
      <c r="M47" s="30">
        <v>5818.44</v>
      </c>
      <c r="N47" s="45">
        <f t="shared" si="13"/>
        <v>5.81844</v>
      </c>
      <c r="O47" s="26"/>
      <c r="P47" s="27"/>
    </row>
    <row r="48" spans="1:16" ht="15.75">
      <c r="B48" s="23">
        <v>280589</v>
      </c>
      <c r="C48" s="45">
        <f t="shared" si="11"/>
        <v>280.589</v>
      </c>
      <c r="D48" s="28">
        <v>1.5538033395176252</v>
      </c>
      <c r="E48" s="10">
        <v>17.04211832856652</v>
      </c>
      <c r="F48" s="28">
        <v>17.1438193763682</v>
      </c>
      <c r="G48" s="25">
        <v>8999</v>
      </c>
      <c r="H48" s="45">
        <f t="shared" si="14"/>
        <v>8.999</v>
      </c>
      <c r="I48" s="26">
        <v>6762</v>
      </c>
      <c r="J48" s="94">
        <f t="shared" si="12"/>
        <v>6.762</v>
      </c>
      <c r="K48">
        <v>10399.49</v>
      </c>
      <c r="L48" s="46">
        <f t="shared" si="10"/>
        <v>10.39949</v>
      </c>
      <c r="M48" s="30">
        <v>7139.35</v>
      </c>
      <c r="N48" s="45">
        <f t="shared" si="13"/>
        <v>7.13935</v>
      </c>
      <c r="O48" s="26"/>
      <c r="P48" s="27"/>
    </row>
    <row r="49" spans="1:17" ht="15.75">
      <c r="A49" s="53" t="s">
        <v>132</v>
      </c>
      <c r="B49" s="23">
        <v>284996</v>
      </c>
      <c r="C49" s="45">
        <f t="shared" si="11"/>
        <v>284.996</v>
      </c>
      <c r="D49" s="28">
        <v>1.570624650289213</v>
      </c>
      <c r="E49" s="28">
        <v>18.016159228567076</v>
      </c>
      <c r="F49" s="28">
        <v>18.433491211164686</v>
      </c>
      <c r="G49" s="25">
        <v>11012</v>
      </c>
      <c r="H49" s="45">
        <f t="shared" si="14"/>
        <v>11.012</v>
      </c>
      <c r="I49" s="29">
        <v>7724</v>
      </c>
      <c r="J49" s="94">
        <f t="shared" si="12"/>
        <v>7.724</v>
      </c>
      <c r="K49">
        <v>11987.13</v>
      </c>
      <c r="L49" s="46">
        <f t="shared" si="10"/>
        <v>11.987129999999999</v>
      </c>
      <c r="M49" s="30">
        <v>7630.23</v>
      </c>
      <c r="N49" s="45">
        <f t="shared" si="13"/>
        <v>7.630229999999999</v>
      </c>
      <c r="O49" s="29"/>
      <c r="P49" s="27"/>
      <c r="Q49" s="29"/>
    </row>
    <row r="50" spans="1:16" ht="15.75">
      <c r="A50" s="54" t="s">
        <v>133</v>
      </c>
      <c r="B50" s="23">
        <v>289600</v>
      </c>
      <c r="C50" s="45">
        <f t="shared" si="11"/>
        <v>289.6</v>
      </c>
      <c r="D50" s="28">
        <v>1.6154612696318544</v>
      </c>
      <c r="E50" s="10">
        <v>19.84483147523334</v>
      </c>
      <c r="F50" s="28">
        <v>17.69144152813965</v>
      </c>
      <c r="G50" s="25">
        <v>11181</v>
      </c>
      <c r="H50" s="45">
        <f t="shared" si="14"/>
        <v>11.181</v>
      </c>
      <c r="I50" s="26">
        <v>7347</v>
      </c>
      <c r="J50" s="94">
        <f t="shared" si="12"/>
        <v>7.347</v>
      </c>
      <c r="K50">
        <v>12594.23</v>
      </c>
      <c r="L50" s="46">
        <f t="shared" si="10"/>
        <v>12.59423</v>
      </c>
      <c r="M50" s="30">
        <v>7816.23</v>
      </c>
      <c r="N50" s="45">
        <f t="shared" si="13"/>
        <v>7.816229999999999</v>
      </c>
      <c r="O50" s="26"/>
      <c r="P50" s="27"/>
    </row>
    <row r="51" spans="1:17" ht="16.5" customHeight="1">
      <c r="A51" s="55" t="s">
        <v>133</v>
      </c>
      <c r="B51" s="23">
        <v>293505</v>
      </c>
      <c r="C51" s="45">
        <f t="shared" si="11"/>
        <v>293.505</v>
      </c>
      <c r="D51" s="28">
        <v>1.3484116022099448</v>
      </c>
      <c r="E51" s="28">
        <v>18.997625578846005</v>
      </c>
      <c r="F51" s="28">
        <v>16.35395612990017</v>
      </c>
      <c r="G51" s="25">
        <v>13247</v>
      </c>
      <c r="H51" s="45">
        <f t="shared" si="14"/>
        <v>13.247</v>
      </c>
      <c r="I51" s="29">
        <v>9288</v>
      </c>
      <c r="J51" s="94">
        <f t="shared" si="12"/>
        <v>9.288</v>
      </c>
      <c r="K51">
        <v>19930.15</v>
      </c>
      <c r="L51" s="46">
        <f t="shared" si="10"/>
        <v>19.93015</v>
      </c>
      <c r="M51" s="30">
        <v>13906.31</v>
      </c>
      <c r="N51" s="45">
        <f t="shared" si="13"/>
        <v>13.90631</v>
      </c>
      <c r="O51" s="29"/>
      <c r="P51" s="27"/>
      <c r="Q51" s="29"/>
    </row>
    <row r="52" spans="1:16" ht="15.75">
      <c r="A52" s="56" t="s">
        <v>134</v>
      </c>
      <c r="B52" s="23">
        <v>297515</v>
      </c>
      <c r="C52" s="45">
        <f t="shared" si="11"/>
        <v>297.515</v>
      </c>
      <c r="D52" s="10">
        <v>1.4</v>
      </c>
      <c r="E52" s="10">
        <v>18</v>
      </c>
      <c r="F52" s="10">
        <v>16.1</v>
      </c>
      <c r="G52" s="25">
        <v>14627</v>
      </c>
      <c r="H52" s="45">
        <f t="shared" si="14"/>
        <v>14.627</v>
      </c>
      <c r="I52" s="10">
        <v>9280</v>
      </c>
      <c r="J52" s="94">
        <f t="shared" si="12"/>
        <v>9.28</v>
      </c>
      <c r="K52">
        <v>15636.08</v>
      </c>
      <c r="L52" s="46">
        <f t="shared" si="10"/>
        <v>15.63608</v>
      </c>
      <c r="M52" s="30">
        <v>11109</v>
      </c>
      <c r="N52" s="45">
        <f t="shared" si="13"/>
        <v>11.109</v>
      </c>
      <c r="O52" s="30"/>
      <c r="P52" s="27"/>
    </row>
    <row r="53" spans="1:16" ht="15.75">
      <c r="A53" s="54" t="s">
        <v>133</v>
      </c>
      <c r="B53" s="23">
        <v>302996</v>
      </c>
      <c r="C53" s="45">
        <f t="shared" si="11"/>
        <v>302.996</v>
      </c>
      <c r="D53" s="10">
        <v>1.5</v>
      </c>
      <c r="E53" s="10">
        <v>17.7</v>
      </c>
      <c r="F53" s="10">
        <v>16.6</v>
      </c>
      <c r="G53" s="25">
        <v>17659</v>
      </c>
      <c r="H53" s="45">
        <f t="shared" si="14"/>
        <v>17.659</v>
      </c>
      <c r="I53" s="10">
        <v>11873</v>
      </c>
      <c r="J53" s="94">
        <f t="shared" si="12"/>
        <v>11.873</v>
      </c>
      <c r="K53">
        <v>17064.91</v>
      </c>
      <c r="L53" s="46">
        <f t="shared" si="10"/>
        <v>17.06491</v>
      </c>
      <c r="M53" s="30">
        <v>10696</v>
      </c>
      <c r="N53" s="45">
        <f t="shared" si="13"/>
        <v>10.696</v>
      </c>
      <c r="O53" s="30"/>
      <c r="P53" s="27"/>
    </row>
    <row r="54" spans="1:16" ht="15.75">
      <c r="A54" s="54" t="s">
        <v>133</v>
      </c>
      <c r="B54" s="23">
        <v>304784</v>
      </c>
      <c r="C54" s="45">
        <f t="shared" si="11"/>
        <v>304.784</v>
      </c>
      <c r="D54" s="10">
        <v>0.6</v>
      </c>
      <c r="E54" s="10">
        <v>14.3</v>
      </c>
      <c r="F54" s="10">
        <v>16.2</v>
      </c>
      <c r="G54" s="12">
        <v>13397</v>
      </c>
      <c r="H54" s="45">
        <f t="shared" si="14"/>
        <v>13.397</v>
      </c>
      <c r="I54" s="10">
        <v>9039</v>
      </c>
      <c r="J54" s="94">
        <f t="shared" si="12"/>
        <v>9.039</v>
      </c>
      <c r="K54">
        <v>11893.85</v>
      </c>
      <c r="L54" s="46">
        <f t="shared" si="10"/>
        <v>11.89385</v>
      </c>
      <c r="M54" s="32">
        <v>8102</v>
      </c>
      <c r="N54" s="45">
        <f t="shared" si="13"/>
        <v>8.102</v>
      </c>
      <c r="P54" s="27"/>
    </row>
    <row r="55" spans="1:16" ht="15.75">
      <c r="A55" s="56" t="s">
        <v>135</v>
      </c>
      <c r="B55" s="23">
        <v>307843</v>
      </c>
      <c r="C55" s="45">
        <f t="shared" si="11"/>
        <v>307.843</v>
      </c>
      <c r="D55" s="10">
        <v>1</v>
      </c>
      <c r="E55" s="10">
        <v>12.8</v>
      </c>
      <c r="F55" s="10">
        <v>15.5</v>
      </c>
      <c r="G55" s="12">
        <v>11673</v>
      </c>
      <c r="H55" s="45">
        <f t="shared" si="14"/>
        <v>11.673</v>
      </c>
      <c r="I55" s="10">
        <v>8220</v>
      </c>
      <c r="J55" s="94">
        <f t="shared" si="12"/>
        <v>8.22</v>
      </c>
      <c r="K55">
        <v>14220</v>
      </c>
      <c r="L55" s="46">
        <f t="shared" si="10"/>
        <v>14.22</v>
      </c>
      <c r="M55" s="32">
        <v>9958</v>
      </c>
      <c r="N55" s="45">
        <f t="shared" si="13"/>
        <v>9.958</v>
      </c>
      <c r="P55" s="27"/>
    </row>
    <row r="56" spans="1:16" ht="15.75">
      <c r="A56" s="56"/>
      <c r="B56" s="23">
        <v>313886</v>
      </c>
      <c r="C56" s="45">
        <f t="shared" si="11"/>
        <v>313.886</v>
      </c>
      <c r="D56" s="10">
        <v>2</v>
      </c>
      <c r="E56" s="10">
        <v>14.7</v>
      </c>
      <c r="F56" s="10">
        <v>17</v>
      </c>
      <c r="G56" s="12">
        <v>15499</v>
      </c>
      <c r="H56" s="45">
        <f t="shared" si="14"/>
        <v>15.499</v>
      </c>
      <c r="I56" s="10">
        <v>10578</v>
      </c>
      <c r="J56" s="94">
        <f t="shared" si="12"/>
        <v>10.578</v>
      </c>
      <c r="K56">
        <v>18264</v>
      </c>
      <c r="L56" s="46">
        <f t="shared" si="10"/>
        <v>18.264</v>
      </c>
      <c r="M56" s="32">
        <v>11517</v>
      </c>
      <c r="N56" s="45">
        <f t="shared" si="13"/>
        <v>11.517</v>
      </c>
      <c r="P56" s="27"/>
    </row>
    <row r="57" spans="1:16" ht="15.75">
      <c r="A57" s="56"/>
      <c r="B57" s="23">
        <v>319902</v>
      </c>
      <c r="C57" s="45">
        <f t="shared" si="11"/>
        <v>319.902</v>
      </c>
      <c r="D57" s="10">
        <v>1.8</v>
      </c>
      <c r="E57" s="10">
        <v>20.2</v>
      </c>
      <c r="F57" s="10">
        <v>17.6</v>
      </c>
      <c r="G57" s="12">
        <v>16807</v>
      </c>
      <c r="H57" s="45">
        <f t="shared" si="14"/>
        <v>16.807</v>
      </c>
      <c r="I57" s="10">
        <v>11180</v>
      </c>
      <c r="J57" s="94">
        <f t="shared" si="12"/>
        <v>11.18</v>
      </c>
      <c r="K57">
        <v>20771</v>
      </c>
      <c r="L57" s="46">
        <f t="shared" si="10"/>
        <v>20.771</v>
      </c>
      <c r="M57" s="32">
        <v>13841</v>
      </c>
      <c r="N57" s="45">
        <f t="shared" si="13"/>
        <v>13.841</v>
      </c>
      <c r="P57" s="27"/>
    </row>
    <row r="58" spans="1:16" ht="15.75">
      <c r="A58" s="56" t="s">
        <v>136</v>
      </c>
      <c r="B58" s="23">
        <v>330426</v>
      </c>
      <c r="C58" s="45">
        <f t="shared" si="11"/>
        <v>330.426</v>
      </c>
      <c r="D58" s="10">
        <v>2.4</v>
      </c>
      <c r="E58" s="10">
        <v>26.8</v>
      </c>
      <c r="F58" s="10">
        <v>18.9</v>
      </c>
      <c r="G58" s="12">
        <v>19544</v>
      </c>
      <c r="H58" s="45">
        <f t="shared" si="14"/>
        <v>19.544</v>
      </c>
      <c r="I58" s="10">
        <v>12861</v>
      </c>
      <c r="J58" s="94">
        <f t="shared" si="12"/>
        <v>12.861</v>
      </c>
      <c r="K58">
        <v>20233</v>
      </c>
      <c r="L58" s="46">
        <f aca="true" t="shared" si="15" ref="L58:L66">K58/1000</f>
        <v>20.233</v>
      </c>
      <c r="M58" s="32">
        <v>12675</v>
      </c>
      <c r="N58" s="45">
        <f t="shared" si="13"/>
        <v>12.675</v>
      </c>
      <c r="P58" s="27"/>
    </row>
    <row r="59" spans="1:16" ht="15.75">
      <c r="A59" s="56" t="s">
        <v>137</v>
      </c>
      <c r="B59" s="23">
        <v>338890</v>
      </c>
      <c r="C59" s="45">
        <f t="shared" si="11"/>
        <v>338.89</v>
      </c>
      <c r="D59" s="10">
        <v>2.6</v>
      </c>
      <c r="E59" s="10">
        <v>29.9</v>
      </c>
      <c r="F59" s="10">
        <v>20.6</v>
      </c>
      <c r="G59" s="12">
        <v>20626</v>
      </c>
      <c r="H59" s="45">
        <f t="shared" si="14"/>
        <v>20.626</v>
      </c>
      <c r="I59" s="10">
        <v>13014</v>
      </c>
      <c r="J59" s="94">
        <f t="shared" si="12"/>
        <v>13.014</v>
      </c>
      <c r="K59">
        <v>23403</v>
      </c>
      <c r="L59" s="46">
        <f t="shared" si="15"/>
        <v>23.403</v>
      </c>
      <c r="M59" s="32">
        <v>14999</v>
      </c>
      <c r="N59" s="45">
        <f t="shared" si="13"/>
        <v>14.999</v>
      </c>
      <c r="P59" s="27"/>
    </row>
    <row r="60" spans="1:16" ht="15.75">
      <c r="A60" s="56" t="s">
        <v>138</v>
      </c>
      <c r="B60" s="23">
        <v>347877</v>
      </c>
      <c r="C60" s="45">
        <f t="shared" si="11"/>
        <v>347.877</v>
      </c>
      <c r="D60" s="10">
        <v>2.7</v>
      </c>
      <c r="E60" s="10">
        <v>34.3</v>
      </c>
      <c r="F60" s="10">
        <v>22</v>
      </c>
      <c r="G60" s="12">
        <v>18799</v>
      </c>
      <c r="H60" s="45">
        <f t="shared" si="14"/>
        <v>18.799</v>
      </c>
      <c r="I60" s="10">
        <v>10260</v>
      </c>
      <c r="J60" s="94">
        <f t="shared" si="12"/>
        <v>10.26</v>
      </c>
      <c r="K60">
        <v>18026</v>
      </c>
      <c r="L60" s="46">
        <f t="shared" si="15"/>
        <v>18.026</v>
      </c>
      <c r="M60" s="32">
        <v>10908</v>
      </c>
      <c r="N60" s="45">
        <f t="shared" si="13"/>
        <v>10.908</v>
      </c>
      <c r="P60" s="27"/>
    </row>
    <row r="61" spans="1:14" ht="15.75">
      <c r="A61" s="54" t="s">
        <v>139</v>
      </c>
      <c r="B61" s="23">
        <v>353377</v>
      </c>
      <c r="C61" s="45">
        <f t="shared" si="11"/>
        <v>353.377</v>
      </c>
      <c r="D61" s="10">
        <v>1.6</v>
      </c>
      <c r="E61" s="10">
        <v>30.1</v>
      </c>
      <c r="F61" s="10">
        <v>22</v>
      </c>
      <c r="G61" s="12">
        <v>16797</v>
      </c>
      <c r="H61" s="45">
        <f t="shared" si="14"/>
        <v>16.797</v>
      </c>
      <c r="I61" s="10">
        <v>9659</v>
      </c>
      <c r="J61" s="94">
        <f t="shared" si="12"/>
        <v>9.659</v>
      </c>
      <c r="K61" s="32">
        <v>21093</v>
      </c>
      <c r="L61" s="46">
        <f t="shared" si="15"/>
        <v>21.093</v>
      </c>
      <c r="M61" s="32">
        <v>14144</v>
      </c>
      <c r="N61" s="45">
        <f t="shared" si="13"/>
        <v>14.144</v>
      </c>
    </row>
    <row r="62" spans="1:14" ht="15.75">
      <c r="A62" s="54" t="s">
        <v>140</v>
      </c>
      <c r="B62" s="23">
        <v>361879</v>
      </c>
      <c r="C62" s="45">
        <f t="shared" si="11"/>
        <v>361.879</v>
      </c>
      <c r="D62" s="10">
        <v>2.4</v>
      </c>
      <c r="E62" s="10">
        <v>29.4</v>
      </c>
      <c r="F62" s="10">
        <v>22</v>
      </c>
      <c r="G62" s="12">
        <v>22713</v>
      </c>
      <c r="H62" s="45">
        <f t="shared" si="14"/>
        <v>22.713</v>
      </c>
      <c r="I62" s="10">
        <v>12837</v>
      </c>
      <c r="J62" s="94">
        <f t="shared" si="12"/>
        <v>12.837</v>
      </c>
      <c r="K62" s="32">
        <v>28763</v>
      </c>
      <c r="L62" s="46">
        <f t="shared" si="15"/>
        <v>28.763</v>
      </c>
      <c r="M62" s="32">
        <v>17318</v>
      </c>
      <c r="N62" s="45">
        <f t="shared" si="13"/>
        <v>17.318</v>
      </c>
    </row>
    <row r="63" spans="1:14" ht="15.75">
      <c r="A63" s="54" t="s">
        <v>141</v>
      </c>
      <c r="B63">
        <v>371783</v>
      </c>
      <c r="C63" s="45">
        <f t="shared" si="11"/>
        <v>371.783</v>
      </c>
      <c r="D63" s="9">
        <v>2.7</v>
      </c>
      <c r="E63">
        <v>30</v>
      </c>
      <c r="F63" s="10">
        <v>24.9</v>
      </c>
      <c r="G63" s="12">
        <v>26047</v>
      </c>
      <c r="H63" s="45">
        <f t="shared" si="14"/>
        <v>26.047</v>
      </c>
      <c r="I63">
        <v>13662</v>
      </c>
      <c r="J63" s="94">
        <f>+I63/1000</f>
        <v>13.662</v>
      </c>
      <c r="K63">
        <v>30082</v>
      </c>
      <c r="L63" s="46">
        <f t="shared" si="15"/>
        <v>30.082</v>
      </c>
      <c r="M63" s="58">
        <v>18946</v>
      </c>
      <c r="N63" s="45">
        <f t="shared" si="13"/>
        <v>18.946</v>
      </c>
    </row>
    <row r="64" spans="1:14" ht="15.75">
      <c r="A64" s="54" t="s">
        <v>142</v>
      </c>
      <c r="B64">
        <v>379607</v>
      </c>
      <c r="C64" s="45">
        <f t="shared" si="11"/>
        <v>379.607</v>
      </c>
      <c r="D64" s="9">
        <v>2.7</v>
      </c>
      <c r="E64">
        <v>35.8</v>
      </c>
      <c r="F64" s="10">
        <v>26.6</v>
      </c>
      <c r="G64" s="12">
        <v>25529</v>
      </c>
      <c r="H64" s="45">
        <f t="shared" si="14"/>
        <v>25.529</v>
      </c>
      <c r="I64">
        <v>13561</v>
      </c>
      <c r="J64" s="94">
        <f>+I64/1000</f>
        <v>13.561</v>
      </c>
      <c r="K64">
        <v>31530</v>
      </c>
      <c r="L64" s="46">
        <f t="shared" si="15"/>
        <v>31.53</v>
      </c>
      <c r="M64" s="58">
        <v>20369</v>
      </c>
      <c r="N64" s="45">
        <f t="shared" si="13"/>
        <v>20.369</v>
      </c>
    </row>
    <row r="65" spans="1:14" ht="15.75">
      <c r="A65" s="54" t="s">
        <v>143</v>
      </c>
      <c r="B65">
        <v>395352</v>
      </c>
      <c r="C65" s="45">
        <f t="shared" si="11"/>
        <v>395.352</v>
      </c>
      <c r="D65" s="9">
        <v>3.9</v>
      </c>
      <c r="E65">
        <v>43.9</v>
      </c>
      <c r="F65" s="10">
        <v>29.8</v>
      </c>
      <c r="G65" s="12">
        <v>32495</v>
      </c>
      <c r="H65" s="45">
        <f t="shared" si="14"/>
        <v>32.495</v>
      </c>
      <c r="I65">
        <v>16716</v>
      </c>
      <c r="J65" s="94">
        <f>+I65/1000</f>
        <v>16.716</v>
      </c>
      <c r="K65">
        <v>33702</v>
      </c>
      <c r="L65" s="46">
        <f t="shared" si="15"/>
        <v>33.702</v>
      </c>
      <c r="M65" s="58">
        <v>19547</v>
      </c>
      <c r="N65" s="45">
        <f t="shared" si="13"/>
        <v>19.547</v>
      </c>
    </row>
    <row r="66" spans="1:14" ht="15.75">
      <c r="A66" s="54" t="s">
        <v>144</v>
      </c>
      <c r="B66">
        <v>406916</v>
      </c>
      <c r="C66" s="45">
        <f t="shared" si="11"/>
        <v>406.916</v>
      </c>
      <c r="D66" s="9">
        <v>2.3</v>
      </c>
      <c r="E66">
        <v>41.2</v>
      </c>
      <c r="F66" s="10">
        <v>31.7</v>
      </c>
      <c r="G66" s="12">
        <v>24917</v>
      </c>
      <c r="H66" s="45">
        <f t="shared" si="14"/>
        <v>24.917</v>
      </c>
      <c r="I66">
        <v>11712</v>
      </c>
      <c r="J66" s="94">
        <f>+I66/1000</f>
        <v>11.712</v>
      </c>
      <c r="K66">
        <v>25711</v>
      </c>
      <c r="L66" s="46">
        <f t="shared" si="15"/>
        <v>25.711</v>
      </c>
      <c r="M66" s="58">
        <v>17693</v>
      </c>
      <c r="N66" s="45">
        <f t="shared" si="13"/>
        <v>17.693</v>
      </c>
    </row>
    <row r="67" spans="1:14" ht="15.75">
      <c r="A67" s="54" t="s">
        <v>145</v>
      </c>
      <c r="B67">
        <v>419020</v>
      </c>
      <c r="C67" s="47">
        <v>419</v>
      </c>
      <c r="D67" s="9">
        <v>2.9</v>
      </c>
      <c r="E67">
        <v>41.8</v>
      </c>
      <c r="F67" s="10">
        <v>34</v>
      </c>
      <c r="G67" s="12">
        <v>25452</v>
      </c>
      <c r="H67" s="47">
        <v>25</v>
      </c>
      <c r="I67">
        <v>11928</v>
      </c>
      <c r="J67" s="94">
        <v>12</v>
      </c>
      <c r="K67">
        <v>19831</v>
      </c>
      <c r="L67" s="47">
        <v>20</v>
      </c>
      <c r="M67" s="58">
        <v>11791</v>
      </c>
      <c r="N67" s="59">
        <v>12</v>
      </c>
    </row>
    <row r="68" spans="1:14" ht="15.75">
      <c r="A68" s="54" t="s">
        <v>146</v>
      </c>
      <c r="B68">
        <v>420809</v>
      </c>
      <c r="C68" s="47">
        <v>421</v>
      </c>
      <c r="D68" s="9">
        <v>0.7</v>
      </c>
      <c r="E68">
        <v>25.7</v>
      </c>
      <c r="F68" s="10">
        <v>32</v>
      </c>
      <c r="G68" s="12">
        <v>17865</v>
      </c>
      <c r="H68" s="47">
        <v>18</v>
      </c>
      <c r="I68">
        <v>9144</v>
      </c>
      <c r="J68" s="94">
        <v>9</v>
      </c>
      <c r="K68">
        <v>21971</v>
      </c>
      <c r="L68" s="47">
        <v>22</v>
      </c>
      <c r="M68" s="58">
        <v>14747</v>
      </c>
      <c r="N68" s="59">
        <v>15</v>
      </c>
    </row>
    <row r="69" spans="1:14" ht="15.75">
      <c r="A69" s="54" t="s">
        <v>147</v>
      </c>
      <c r="B69">
        <v>425784</v>
      </c>
      <c r="C69" s="47">
        <v>426</v>
      </c>
      <c r="D69" s="9">
        <v>1.2</v>
      </c>
      <c r="E69">
        <v>20.6</v>
      </c>
      <c r="F69" s="10">
        <v>31</v>
      </c>
      <c r="G69" s="12">
        <v>15299</v>
      </c>
      <c r="H69" s="47">
        <v>15</v>
      </c>
      <c r="I69">
        <v>8343</v>
      </c>
      <c r="J69" s="94">
        <v>8</v>
      </c>
      <c r="K69">
        <v>11956</v>
      </c>
      <c r="L69" s="47">
        <v>12</v>
      </c>
      <c r="M69" s="58">
        <v>8606</v>
      </c>
      <c r="N69" s="59">
        <v>9</v>
      </c>
    </row>
    <row r="70" spans="1:14" ht="15.75">
      <c r="A70" s="54" t="s">
        <v>148</v>
      </c>
      <c r="B70">
        <v>425469</v>
      </c>
      <c r="C70" s="47">
        <v>425</v>
      </c>
      <c r="D70" s="9">
        <v>0.44</v>
      </c>
      <c r="E70">
        <v>9.9</v>
      </c>
      <c r="F70" s="10">
        <v>28.3</v>
      </c>
      <c r="G70" s="12">
        <v>9767</v>
      </c>
      <c r="H70" s="47">
        <v>10</v>
      </c>
      <c r="I70">
        <v>5253</v>
      </c>
      <c r="J70" s="94">
        <v>5</v>
      </c>
      <c r="K70">
        <v>8394</v>
      </c>
      <c r="L70" s="47">
        <v>8</v>
      </c>
      <c r="M70" s="58">
        <v>5320</v>
      </c>
      <c r="N70" s="59">
        <v>5</v>
      </c>
    </row>
    <row r="71" spans="1:14" ht="15.75">
      <c r="A71" s="54" t="s">
        <v>149</v>
      </c>
      <c r="B71">
        <v>428385</v>
      </c>
      <c r="C71" s="47">
        <v>428</v>
      </c>
      <c r="D71" s="9">
        <v>0.69</v>
      </c>
      <c r="E71">
        <v>9.6</v>
      </c>
      <c r="F71" s="10">
        <v>25.9</v>
      </c>
      <c r="G71" s="12">
        <v>8305</v>
      </c>
      <c r="H71" s="47">
        <v>8</v>
      </c>
      <c r="I71">
        <v>4267</v>
      </c>
      <c r="J71" s="94">
        <v>4</v>
      </c>
      <c r="K71">
        <v>9174</v>
      </c>
      <c r="L71" s="47">
        <v>9</v>
      </c>
      <c r="M71" s="58">
        <v>5986</v>
      </c>
      <c r="N71" s="59">
        <v>6</v>
      </c>
    </row>
    <row r="72" spans="1:14" ht="15.75">
      <c r="A72" s="54" t="s">
        <v>150</v>
      </c>
      <c r="B72">
        <v>430975</v>
      </c>
      <c r="C72" s="47">
        <v>431</v>
      </c>
      <c r="D72" s="9">
        <v>0.72</v>
      </c>
      <c r="E72">
        <v>7.5</v>
      </c>
      <c r="F72" s="10">
        <v>23.6</v>
      </c>
      <c r="G72" s="12">
        <v>8178</v>
      </c>
      <c r="H72" s="47">
        <v>8</v>
      </c>
      <c r="I72">
        <v>4104</v>
      </c>
      <c r="J72" s="94">
        <v>4</v>
      </c>
      <c r="K72">
        <v>9422</v>
      </c>
      <c r="L72" s="47">
        <v>9</v>
      </c>
      <c r="M72" s="58">
        <v>6290</v>
      </c>
      <c r="N72" s="59">
        <v>6</v>
      </c>
    </row>
    <row r="73" spans="1:14" ht="15.75">
      <c r="A73" s="54" t="s">
        <v>151</v>
      </c>
      <c r="B73" s="23">
        <v>436433</v>
      </c>
      <c r="C73" s="44">
        <v>436</v>
      </c>
      <c r="D73" s="9">
        <v>1.43</v>
      </c>
      <c r="E73" s="10">
        <v>11.7</v>
      </c>
      <c r="F73" s="10">
        <v>23.3</v>
      </c>
      <c r="G73" s="12">
        <v>12627</v>
      </c>
      <c r="H73" s="44">
        <v>13</v>
      </c>
      <c r="I73" s="10">
        <v>6012</v>
      </c>
      <c r="J73" s="93">
        <v>6</v>
      </c>
      <c r="K73" s="32">
        <v>14630</v>
      </c>
      <c r="L73" s="43">
        <v>15</v>
      </c>
      <c r="M73" s="32">
        <v>8057</v>
      </c>
      <c r="N73" s="45">
        <v>8</v>
      </c>
    </row>
    <row r="74" spans="1:14" ht="15.75">
      <c r="A74" s="54" t="s">
        <v>152</v>
      </c>
      <c r="B74" s="23">
        <v>439284</v>
      </c>
      <c r="C74" s="44">
        <v>436</v>
      </c>
      <c r="D74" s="9">
        <v>0.73</v>
      </c>
      <c r="E74" s="10">
        <v>11.9</v>
      </c>
      <c r="F74" s="10">
        <v>21.4</v>
      </c>
      <c r="G74" s="12">
        <v>10275</v>
      </c>
      <c r="H74" s="44">
        <v>10</v>
      </c>
      <c r="I74" s="10">
        <v>5395</v>
      </c>
      <c r="J74" s="93">
        <v>5</v>
      </c>
      <c r="K74" s="32">
        <v>10222</v>
      </c>
      <c r="L74" s="43">
        <v>10</v>
      </c>
      <c r="M74" s="32">
        <v>6440</v>
      </c>
      <c r="N74" s="45">
        <v>6</v>
      </c>
    </row>
    <row r="75" spans="1:14" ht="15.75">
      <c r="A75" s="54" t="s">
        <v>153</v>
      </c>
      <c r="B75" s="23">
        <v>441367</v>
      </c>
      <c r="C75" s="44">
        <v>441</v>
      </c>
      <c r="D75" s="9">
        <v>0.68</v>
      </c>
      <c r="E75" s="10">
        <v>11.7</v>
      </c>
      <c r="F75" s="10">
        <v>19</v>
      </c>
      <c r="G75" s="12">
        <v>9526</v>
      </c>
      <c r="H75" s="44">
        <v>10</v>
      </c>
      <c r="I75" s="10">
        <v>5636</v>
      </c>
      <c r="J75" s="93">
        <v>6</v>
      </c>
      <c r="K75" s="32">
        <v>10500</v>
      </c>
      <c r="L75" s="43">
        <v>11</v>
      </c>
      <c r="M75" s="32">
        <v>6627</v>
      </c>
      <c r="N75" s="45">
        <v>7</v>
      </c>
    </row>
    <row r="76" spans="1:14" ht="15.75">
      <c r="A76" s="54" t="s">
        <v>154</v>
      </c>
      <c r="B76" s="23">
        <v>444148</v>
      </c>
      <c r="C76" s="44">
        <v>444</v>
      </c>
      <c r="D76" s="9">
        <v>0.78</v>
      </c>
      <c r="E76" s="10">
        <v>8.9</v>
      </c>
      <c r="F76" s="10">
        <v>16.9</v>
      </c>
      <c r="G76" s="12">
        <v>9384</v>
      </c>
      <c r="H76" s="44">
        <v>9</v>
      </c>
      <c r="I76" s="10">
        <v>5576</v>
      </c>
      <c r="J76" s="44">
        <v>6</v>
      </c>
      <c r="K76" s="12">
        <v>11559</v>
      </c>
      <c r="L76" s="43">
        <v>12</v>
      </c>
      <c r="M76" s="32">
        <v>7364</v>
      </c>
      <c r="N76" s="45">
        <v>7</v>
      </c>
    </row>
    <row r="77" spans="1:14" ht="15.75">
      <c r="A77" s="54" t="s">
        <v>155</v>
      </c>
      <c r="B77" s="23">
        <v>447240</v>
      </c>
      <c r="C77" s="44">
        <v>447</v>
      </c>
      <c r="D77" s="9">
        <v>0.81</v>
      </c>
      <c r="E77" s="10">
        <v>9.23</v>
      </c>
      <c r="F77" s="10">
        <v>13.74</v>
      </c>
      <c r="G77" s="12">
        <v>9314</v>
      </c>
      <c r="H77" s="44">
        <v>9</v>
      </c>
      <c r="I77" s="10">
        <v>5831</v>
      </c>
      <c r="J77" s="44">
        <v>6</v>
      </c>
      <c r="K77" s="12">
        <v>10505</v>
      </c>
      <c r="L77" s="43">
        <v>11</v>
      </c>
      <c r="M77" s="32">
        <v>7827</v>
      </c>
      <c r="N77" s="45">
        <v>8</v>
      </c>
    </row>
    <row r="78" spans="1:14" ht="15.75">
      <c r="A78" s="54" t="s">
        <v>156</v>
      </c>
      <c r="B78" s="23">
        <v>450124</v>
      </c>
      <c r="C78" s="44">
        <v>450</v>
      </c>
      <c r="D78" s="9">
        <v>0.64</v>
      </c>
      <c r="E78" s="10">
        <v>9.05</v>
      </c>
      <c r="F78" s="10">
        <v>12.02</v>
      </c>
      <c r="G78" s="12">
        <v>8427</v>
      </c>
      <c r="H78" s="44">
        <v>8</v>
      </c>
      <c r="I78" s="10">
        <v>5205</v>
      </c>
      <c r="J78" s="44">
        <v>5</v>
      </c>
      <c r="K78" s="12">
        <v>6079</v>
      </c>
      <c r="L78" s="43">
        <v>6</v>
      </c>
      <c r="M78" s="32">
        <v>3731</v>
      </c>
      <c r="N78" s="45">
        <v>4</v>
      </c>
    </row>
    <row r="79" spans="1:14" ht="15.75">
      <c r="A79" s="54" t="s">
        <v>157</v>
      </c>
      <c r="B79" s="23">
        <v>451828</v>
      </c>
      <c r="C79" s="44">
        <v>452</v>
      </c>
      <c r="D79" s="9">
        <v>0.37</v>
      </c>
      <c r="E79" s="10">
        <v>7.35</v>
      </c>
      <c r="F79" s="10">
        <v>9.43</v>
      </c>
      <c r="G79" s="12">
        <v>6425</v>
      </c>
      <c r="H79" s="44">
        <v>6</v>
      </c>
      <c r="I79" s="10">
        <v>4677</v>
      </c>
      <c r="J79" s="44">
        <v>5</v>
      </c>
      <c r="K79" s="12">
        <v>7979</v>
      </c>
      <c r="L79" s="43">
        <v>8</v>
      </c>
      <c r="M79" s="32">
        <v>5244</v>
      </c>
      <c r="N79" s="45">
        <v>5</v>
      </c>
    </row>
    <row r="80" spans="1:14" ht="15.75">
      <c r="A80" s="54" t="s">
        <v>158</v>
      </c>
      <c r="B80" s="23">
        <v>451725</v>
      </c>
      <c r="C80" s="44">
        <v>452</v>
      </c>
      <c r="D80" s="9">
        <v>0.22</v>
      </c>
      <c r="E80" s="10">
        <v>4.92</v>
      </c>
      <c r="F80" s="10">
        <v>8.84</v>
      </c>
      <c r="G80" s="12">
        <v>6416</v>
      </c>
      <c r="H80" s="44">
        <v>6</v>
      </c>
      <c r="I80" s="10">
        <v>4651</v>
      </c>
      <c r="J80" s="44">
        <v>5</v>
      </c>
      <c r="K80" s="12">
        <v>9906</v>
      </c>
      <c r="L80" s="43">
        <v>10</v>
      </c>
      <c r="M80" s="32">
        <v>7496</v>
      </c>
      <c r="N80" s="45">
        <v>7</v>
      </c>
    </row>
    <row r="81" spans="1:14" ht="15.75">
      <c r="A81" s="54" t="s">
        <v>159</v>
      </c>
      <c r="B81" s="23">
        <v>455863</v>
      </c>
      <c r="C81" s="44">
        <v>456</v>
      </c>
      <c r="D81" s="9">
        <v>1.09</v>
      </c>
      <c r="E81" s="10">
        <v>6.76</v>
      </c>
      <c r="F81" s="10">
        <v>8.73</v>
      </c>
      <c r="G81" s="12">
        <v>10298</v>
      </c>
      <c r="H81" s="44">
        <v>10</v>
      </c>
      <c r="I81" s="10">
        <v>6938</v>
      </c>
      <c r="J81" s="44">
        <v>7</v>
      </c>
      <c r="K81" s="12">
        <v>14709</v>
      </c>
      <c r="L81" s="43">
        <v>15</v>
      </c>
      <c r="M81" s="32">
        <v>10261</v>
      </c>
      <c r="N81" s="45">
        <v>10</v>
      </c>
    </row>
    <row r="82" spans="1:14" ht="15.75">
      <c r="A82" s="54" t="s">
        <v>160</v>
      </c>
      <c r="B82" s="23">
        <v>459338</v>
      </c>
      <c r="C82" s="44">
        <v>459</v>
      </c>
      <c r="D82" s="9">
        <v>1.25</v>
      </c>
      <c r="E82" s="10">
        <v>10.45</v>
      </c>
      <c r="F82" s="10">
        <v>9.58</v>
      </c>
      <c r="G82" s="12">
        <v>13239</v>
      </c>
      <c r="H82" s="44">
        <v>13</v>
      </c>
      <c r="I82" s="10">
        <v>8750</v>
      </c>
      <c r="J82" s="44">
        <v>9</v>
      </c>
      <c r="K82" s="12">
        <v>11164</v>
      </c>
      <c r="L82" s="43">
        <v>11</v>
      </c>
      <c r="M82" s="32">
        <v>7258</v>
      </c>
      <c r="N82" s="45">
        <v>7</v>
      </c>
    </row>
    <row r="83" spans="1:14" ht="15.75">
      <c r="A83" s="54" t="s">
        <v>161</v>
      </c>
      <c r="B83" s="23">
        <v>461047</v>
      </c>
      <c r="C83" s="44">
        <v>461</v>
      </c>
      <c r="D83" s="9">
        <v>0.37</v>
      </c>
      <c r="E83" s="10">
        <v>11.04</v>
      </c>
      <c r="F83" s="10">
        <v>9.22</v>
      </c>
      <c r="G83" s="12">
        <v>8572</v>
      </c>
      <c r="H83" s="44">
        <v>9</v>
      </c>
      <c r="I83" s="10">
        <v>6054</v>
      </c>
      <c r="J83" s="44">
        <v>6</v>
      </c>
      <c r="K83" s="12">
        <v>9434</v>
      </c>
      <c r="L83" s="43">
        <v>9</v>
      </c>
      <c r="M83" s="32">
        <v>7139</v>
      </c>
      <c r="N83" s="45">
        <v>7</v>
      </c>
    </row>
    <row r="84" spans="1:14" ht="15.75">
      <c r="A84" s="54" t="s">
        <v>162</v>
      </c>
      <c r="B84" s="23">
        <v>462680</v>
      </c>
      <c r="C84" s="44">
        <v>463</v>
      </c>
      <c r="D84" s="9">
        <v>0.35</v>
      </c>
      <c r="E84" s="10">
        <v>7.92</v>
      </c>
      <c r="F84" s="10">
        <v>8.81</v>
      </c>
      <c r="G84" s="12">
        <v>7192</v>
      </c>
      <c r="H84" s="44">
        <v>7</v>
      </c>
      <c r="I84" s="10">
        <v>4918</v>
      </c>
      <c r="J84" s="44">
        <v>5</v>
      </c>
      <c r="K84" s="12">
        <v>7965</v>
      </c>
      <c r="L84" s="43">
        <v>8</v>
      </c>
      <c r="M84" s="32">
        <v>6180</v>
      </c>
      <c r="N84" s="45">
        <v>6</v>
      </c>
    </row>
    <row r="85" spans="1:14" ht="15.75">
      <c r="A85" s="54" t="s">
        <v>163</v>
      </c>
      <c r="B85" s="23">
        <v>465176</v>
      </c>
      <c r="C85" s="44">
        <v>465</v>
      </c>
      <c r="D85" s="9">
        <v>0.52</v>
      </c>
      <c r="E85" s="10">
        <v>4.93</v>
      </c>
      <c r="F85" s="10">
        <v>7.87</v>
      </c>
      <c r="G85" s="12">
        <v>9387</v>
      </c>
      <c r="H85" s="44">
        <v>9</v>
      </c>
      <c r="I85" s="10">
        <v>6512</v>
      </c>
      <c r="J85" s="44">
        <v>7</v>
      </c>
      <c r="K85" s="12">
        <v>12477</v>
      </c>
      <c r="L85" s="43">
        <v>12</v>
      </c>
      <c r="M85" s="32">
        <v>8612</v>
      </c>
      <c r="N85" s="45">
        <v>9</v>
      </c>
    </row>
    <row r="86" spans="1:14" ht="15.75">
      <c r="A86" s="54" t="s">
        <v>164</v>
      </c>
      <c r="B86" s="23">
        <v>467793</v>
      </c>
      <c r="C86" s="44">
        <v>468</v>
      </c>
      <c r="D86" s="9">
        <v>0.54</v>
      </c>
      <c r="E86" s="10">
        <v>5.61</v>
      </c>
      <c r="F86" s="10">
        <v>7.66</v>
      </c>
      <c r="G86" s="12">
        <v>9147</v>
      </c>
      <c r="H86" s="44">
        <v>9</v>
      </c>
      <c r="I86" s="10">
        <v>6433</v>
      </c>
      <c r="J86" s="44">
        <v>6</v>
      </c>
      <c r="K86" s="12">
        <v>14831</v>
      </c>
      <c r="L86" s="43">
        <v>15</v>
      </c>
      <c r="M86" s="32">
        <v>11154</v>
      </c>
      <c r="N86" s="45">
        <v>11</v>
      </c>
    </row>
    <row r="87" spans="1:14" ht="15.75">
      <c r="A87" s="54" t="s">
        <v>165</v>
      </c>
      <c r="B87" s="23">
        <v>473124</v>
      </c>
      <c r="C87" s="44">
        <v>473</v>
      </c>
      <c r="D87" s="9">
        <v>1.14</v>
      </c>
      <c r="E87" s="10">
        <v>8.86</v>
      </c>
      <c r="F87" s="10">
        <v>8.15</v>
      </c>
      <c r="G87" s="12">
        <v>13754</v>
      </c>
      <c r="H87" s="44">
        <v>14</v>
      </c>
      <c r="I87" s="10">
        <v>8980</v>
      </c>
      <c r="J87" s="44">
        <v>9</v>
      </c>
      <c r="K87" s="12">
        <v>15411</v>
      </c>
      <c r="L87" s="43">
        <v>15</v>
      </c>
      <c r="M87" s="32">
        <v>11205</v>
      </c>
      <c r="N87" s="45">
        <v>11</v>
      </c>
    </row>
    <row r="88" spans="1:14" ht="15.75">
      <c r="A88" s="54" t="s">
        <v>166</v>
      </c>
      <c r="B88" s="23">
        <v>477818</v>
      </c>
      <c r="C88" s="44">
        <v>478</v>
      </c>
      <c r="D88" s="9">
        <v>0.8</v>
      </c>
      <c r="E88" s="10">
        <v>10.05</v>
      </c>
      <c r="F88" s="10">
        <v>8.17</v>
      </c>
      <c r="G88" s="12">
        <v>14068</v>
      </c>
      <c r="H88" s="44">
        <v>14</v>
      </c>
      <c r="I88" s="10">
        <v>8934</v>
      </c>
      <c r="J88" s="44">
        <v>9</v>
      </c>
      <c r="K88" s="12">
        <v>15640</v>
      </c>
      <c r="L88" s="43">
        <v>16</v>
      </c>
      <c r="M88" s="32">
        <v>11721</v>
      </c>
      <c r="N88" s="45">
        <v>12</v>
      </c>
    </row>
    <row r="89" spans="1:14" ht="15.75">
      <c r="A89" s="54" t="s">
        <v>167</v>
      </c>
      <c r="B89" s="23">
        <v>479486</v>
      </c>
      <c r="C89" s="44">
        <v>479</v>
      </c>
      <c r="D89" s="10">
        <v>0.3</v>
      </c>
      <c r="E89" s="10">
        <v>9.1</v>
      </c>
      <c r="F89" s="10">
        <v>7.7</v>
      </c>
      <c r="G89" s="12">
        <v>12173</v>
      </c>
      <c r="H89" s="44">
        <v>12</v>
      </c>
      <c r="I89" s="10">
        <v>8150</v>
      </c>
      <c r="J89" s="44">
        <v>8</v>
      </c>
      <c r="K89" s="12">
        <v>10548</v>
      </c>
      <c r="L89" s="43">
        <v>11</v>
      </c>
      <c r="M89" s="32">
        <v>7687</v>
      </c>
      <c r="N89" s="45">
        <v>8</v>
      </c>
    </row>
    <row r="90" spans="1:14" ht="15.75">
      <c r="A90" s="54" t="s">
        <v>168</v>
      </c>
      <c r="B90" s="23">
        <v>478359</v>
      </c>
      <c r="C90" s="44">
        <v>478</v>
      </c>
      <c r="D90" s="10">
        <v>-0.02</v>
      </c>
      <c r="E90" s="10">
        <v>4.4</v>
      </c>
      <c r="F90" s="10">
        <v>7</v>
      </c>
      <c r="G90" s="12">
        <v>9708</v>
      </c>
      <c r="H90" s="44">
        <v>10</v>
      </c>
      <c r="I90" s="10">
        <v>6694</v>
      </c>
      <c r="J90" s="44">
        <v>7</v>
      </c>
      <c r="K90" s="12">
        <v>8793</v>
      </c>
      <c r="L90" s="43">
        <v>9</v>
      </c>
      <c r="M90" s="32">
        <v>6631</v>
      </c>
      <c r="N90" s="45">
        <v>7</v>
      </c>
    </row>
    <row r="91" spans="1:14" ht="15.75">
      <c r="A91" s="54" t="s">
        <v>169</v>
      </c>
      <c r="B91" s="23">
        <v>478214</v>
      </c>
      <c r="C91" s="44">
        <v>478</v>
      </c>
      <c r="D91" s="10">
        <v>0.04</v>
      </c>
      <c r="E91" s="10">
        <v>1.37</v>
      </c>
      <c r="F91" s="10">
        <v>6.58</v>
      </c>
      <c r="G91" s="12">
        <v>8861</v>
      </c>
      <c r="H91" s="44">
        <v>9</v>
      </c>
      <c r="I91" s="10">
        <v>6171</v>
      </c>
      <c r="J91" s="44">
        <v>6</v>
      </c>
      <c r="K91" s="12">
        <v>9572</v>
      </c>
      <c r="L91" s="43">
        <v>10</v>
      </c>
      <c r="M91" s="32">
        <v>7201</v>
      </c>
      <c r="N91" s="45">
        <v>7</v>
      </c>
    </row>
    <row r="92" spans="1:14" ht="15.75">
      <c r="A92" s="54" t="s">
        <v>170</v>
      </c>
      <c r="B92" s="23">
        <v>477818</v>
      </c>
      <c r="C92" s="44">
        <v>478</v>
      </c>
      <c r="D92" s="10">
        <v>0.13</v>
      </c>
      <c r="E92" s="10">
        <v>-0.2</v>
      </c>
      <c r="F92" s="10">
        <v>6.2</v>
      </c>
      <c r="G92" s="12">
        <v>8124</v>
      </c>
      <c r="H92" s="44">
        <v>8</v>
      </c>
      <c r="I92" s="10">
        <v>5944</v>
      </c>
      <c r="J92" s="44">
        <v>6</v>
      </c>
      <c r="K92" s="12">
        <v>9691</v>
      </c>
      <c r="L92" s="43">
        <v>10</v>
      </c>
      <c r="M92" s="32">
        <v>7168</v>
      </c>
      <c r="N92" s="45">
        <v>7</v>
      </c>
    </row>
    <row r="93" spans="1:14" ht="15.75">
      <c r="A93" s="54" t="s">
        <v>171</v>
      </c>
      <c r="B93" s="23">
        <v>477238</v>
      </c>
      <c r="C93" s="44">
        <v>477</v>
      </c>
      <c r="D93" s="10">
        <v>-0.12</v>
      </c>
      <c r="E93" s="10">
        <v>-0.7</v>
      </c>
      <c r="F93" s="10">
        <v>5</v>
      </c>
      <c r="G93" s="12">
        <v>7715</v>
      </c>
      <c r="H93" s="44">
        <v>8</v>
      </c>
      <c r="I93" s="10">
        <v>5748</v>
      </c>
      <c r="J93" s="44">
        <v>6</v>
      </c>
      <c r="K93" s="12">
        <v>13058</v>
      </c>
      <c r="L93" s="43">
        <v>13</v>
      </c>
      <c r="M93" s="32">
        <v>10669</v>
      </c>
      <c r="N93" s="45">
        <v>11</v>
      </c>
    </row>
    <row r="94" spans="1:14" s="49" customFormat="1" ht="15.75">
      <c r="A94" s="57" t="s">
        <v>172</v>
      </c>
      <c r="B94" s="48" t="e">
        <f>VALUE('Table 1'!#REF!)</f>
        <v>#REF!</v>
      </c>
      <c r="C94" s="48" t="e">
        <f>+B94/1000</f>
        <v>#REF!</v>
      </c>
      <c r="D94" s="49" t="e">
        <f>'Table 1'!#REF!*100</f>
        <v>#REF!</v>
      </c>
      <c r="E94" s="49" t="e">
        <f>'Table 1'!#REF!*100</f>
        <v>#REF!</v>
      </c>
      <c r="F94" s="49" t="e">
        <f>'Table 1'!#REF!*100</f>
        <v>#REF!</v>
      </c>
      <c r="G94" s="50" t="e">
        <f>'Table 1'!#REF!</f>
        <v>#REF!</v>
      </c>
      <c r="H94" s="48" t="e">
        <f>+G94/1000</f>
        <v>#REF!</v>
      </c>
      <c r="I94" s="49" t="e">
        <f>'Table 1'!#REF!</f>
        <v>#REF!</v>
      </c>
      <c r="J94" s="51" t="e">
        <f>+I94/1000</f>
        <v>#REF!</v>
      </c>
      <c r="K94" s="50" t="e">
        <f>'Table 1'!#REF!</f>
        <v>#REF!</v>
      </c>
      <c r="L94" s="51" t="e">
        <f>K94/1000</f>
        <v>#REF!</v>
      </c>
      <c r="M94" s="49" t="e">
        <f>'Table 1'!#REF!</f>
        <v>#REF!</v>
      </c>
      <c r="N94" s="48" t="e">
        <f>+M94/1000</f>
        <v>#REF!</v>
      </c>
    </row>
    <row r="95" spans="1:14" ht="15.75">
      <c r="A95" s="56"/>
      <c r="C95" s="44"/>
      <c r="H95" s="44"/>
      <c r="J95" s="44"/>
      <c r="L95" s="43"/>
      <c r="N95" s="45"/>
    </row>
    <row r="96" spans="1:14" ht="15.75">
      <c r="A96" s="56"/>
      <c r="C96" s="44"/>
      <c r="H96" s="44"/>
      <c r="J96" s="44"/>
      <c r="L96" s="43"/>
      <c r="N96" s="45"/>
    </row>
    <row r="97" spans="1:14" ht="15.75">
      <c r="A97" s="56"/>
      <c r="C97" s="44"/>
      <c r="H97" s="44"/>
      <c r="J97" s="44"/>
      <c r="L97" s="43"/>
      <c r="N97" s="45"/>
    </row>
    <row r="98" spans="1:14" ht="15.75">
      <c r="A98" s="56"/>
      <c r="C98" s="44"/>
      <c r="H98" s="44"/>
      <c r="J98" s="44"/>
      <c r="L98" s="43"/>
      <c r="N98" s="45"/>
    </row>
    <row r="99" spans="1:14" ht="15.75">
      <c r="A99" s="56"/>
      <c r="C99" s="44"/>
      <c r="H99" s="44"/>
      <c r="J99" s="44"/>
      <c r="L99" s="43"/>
      <c r="N99" s="45"/>
    </row>
    <row r="100" spans="1:14" ht="15.75">
      <c r="A100" s="56"/>
      <c r="C100" s="44"/>
      <c r="H100" s="44"/>
      <c r="J100" s="44"/>
      <c r="L100" s="43"/>
      <c r="N100" s="45"/>
    </row>
    <row r="101" spans="1:14" ht="15.75">
      <c r="A101" s="56"/>
      <c r="H101" s="44"/>
      <c r="J101" s="44"/>
      <c r="L101" s="43"/>
      <c r="N101" s="45"/>
    </row>
    <row r="102" spans="1:14" ht="15.75">
      <c r="A102" s="56"/>
      <c r="H102" s="44"/>
      <c r="J102" s="44"/>
      <c r="L102" s="43"/>
      <c r="N102" s="45"/>
    </row>
    <row r="103" spans="1:14" ht="15.75">
      <c r="A103" s="56"/>
      <c r="H103" s="44"/>
      <c r="J103" s="44"/>
      <c r="L103" s="43"/>
      <c r="N103" s="45"/>
    </row>
    <row r="104" spans="1:14" ht="15.75">
      <c r="A104" s="56"/>
      <c r="H104" s="44"/>
      <c r="J104" s="44"/>
      <c r="L104" s="43"/>
      <c r="N104" s="45"/>
    </row>
    <row r="105" spans="1:14" ht="15.75">
      <c r="A105" s="56"/>
      <c r="H105" s="44"/>
      <c r="J105" s="44"/>
      <c r="L105" s="43"/>
      <c r="N105" s="45"/>
    </row>
    <row r="106" spans="1:14" ht="15.75">
      <c r="A106" s="56"/>
      <c r="H106" s="44"/>
      <c r="J106" s="44"/>
      <c r="L106" s="43"/>
      <c r="N106" s="45"/>
    </row>
    <row r="107" spans="1:14" ht="15.75">
      <c r="A107" s="56"/>
      <c r="H107" s="44"/>
      <c r="J107" s="44"/>
      <c r="L107" s="43"/>
      <c r="N107" s="45"/>
    </row>
    <row r="108" spans="1:14" ht="15.75">
      <c r="A108" s="56"/>
      <c r="H108" s="44"/>
      <c r="J108" s="44"/>
      <c r="L108" s="43"/>
      <c r="N108" s="45"/>
    </row>
    <row r="109" spans="1:14" ht="15.75">
      <c r="A109" s="56"/>
      <c r="H109" s="44"/>
      <c r="J109" s="44"/>
      <c r="L109" s="43"/>
      <c r="N109" s="45"/>
    </row>
    <row r="110" spans="1:14" ht="15.75">
      <c r="A110" s="56"/>
      <c r="H110" s="44"/>
      <c r="J110" s="44"/>
      <c r="L110" s="43"/>
      <c r="N110" s="45"/>
    </row>
    <row r="111" spans="1:14" ht="15.75">
      <c r="A111" s="56"/>
      <c r="H111" s="44"/>
      <c r="J111" s="44"/>
      <c r="L111" s="43"/>
      <c r="N111" s="45"/>
    </row>
    <row r="112" spans="1:14" ht="15.75">
      <c r="A112" s="56"/>
      <c r="H112" s="44"/>
      <c r="J112" s="44"/>
      <c r="L112" s="43"/>
      <c r="N112" s="45"/>
    </row>
    <row r="113" spans="1:14" ht="15.75">
      <c r="A113" s="56"/>
      <c r="H113" s="44"/>
      <c r="J113" s="44"/>
      <c r="L113" s="43"/>
      <c r="N113" s="45"/>
    </row>
    <row r="114" spans="1:14" ht="15.75">
      <c r="A114" s="56"/>
      <c r="H114" s="44"/>
      <c r="J114" s="44"/>
      <c r="L114" s="43"/>
      <c r="N114" s="45"/>
    </row>
    <row r="115" spans="1:14" ht="15.75">
      <c r="A115" s="56"/>
      <c r="H115" s="44"/>
      <c r="J115" s="44"/>
      <c r="L115" s="43"/>
      <c r="N115" s="45"/>
    </row>
    <row r="116" spans="1:14" ht="15.75">
      <c r="A116" s="56"/>
      <c r="H116" s="44"/>
      <c r="J116" s="44"/>
      <c r="L116" s="43"/>
      <c r="N116" s="45"/>
    </row>
    <row r="117" spans="1:14" ht="15.75">
      <c r="A117" s="56"/>
      <c r="H117" s="44"/>
      <c r="J117" s="44"/>
      <c r="L117" s="43"/>
      <c r="N117" s="45"/>
    </row>
    <row r="118" spans="1:14" ht="15.75">
      <c r="A118" s="56"/>
      <c r="H118" s="44"/>
      <c r="J118" s="44"/>
      <c r="L118" s="43"/>
      <c r="N118" s="45"/>
    </row>
    <row r="119" spans="1:14" ht="15.75">
      <c r="A119" s="56"/>
      <c r="H119" s="44"/>
      <c r="J119" s="44"/>
      <c r="L119" s="43"/>
      <c r="N119" s="45"/>
    </row>
    <row r="120" spans="1:14" ht="15.75">
      <c r="A120" s="56"/>
      <c r="H120" s="44"/>
      <c r="J120" s="44"/>
      <c r="L120" s="43"/>
      <c r="N120" s="45"/>
    </row>
    <row r="121" spans="1:14" ht="15.75">
      <c r="A121" s="56"/>
      <c r="H121" s="44"/>
      <c r="J121" s="44"/>
      <c r="L121" s="43"/>
      <c r="N121" s="45"/>
    </row>
    <row r="122" spans="1:14" ht="15.75">
      <c r="A122" s="56"/>
      <c r="H122" s="44"/>
      <c r="J122" s="44"/>
      <c r="L122" s="43"/>
      <c r="N122" s="45"/>
    </row>
    <row r="123" spans="1:14" ht="15.75">
      <c r="A123" s="56"/>
      <c r="H123" s="44"/>
      <c r="L123" s="43"/>
      <c r="N123" s="45"/>
    </row>
    <row r="124" spans="1:14" ht="15.75">
      <c r="A124" s="56"/>
      <c r="H124" s="44"/>
      <c r="L124" s="43"/>
      <c r="N124" s="45"/>
    </row>
    <row r="125" spans="1:14" ht="15.75">
      <c r="A125" s="56"/>
      <c r="H125" s="44"/>
      <c r="L125" s="43"/>
      <c r="N125" s="45"/>
    </row>
    <row r="126" spans="1:14" ht="15.75">
      <c r="A126" s="56"/>
      <c r="H126" s="44"/>
      <c r="L126" s="43"/>
      <c r="N126" s="45"/>
    </row>
    <row r="127" spans="1:14" ht="15.75">
      <c r="A127" s="56"/>
      <c r="H127" s="44"/>
      <c r="L127" s="43"/>
      <c r="N127" s="45"/>
    </row>
    <row r="128" spans="1:14" ht="15.75">
      <c r="A128" s="56"/>
      <c r="H128" s="44"/>
      <c r="L128" s="43"/>
      <c r="N128" s="45"/>
    </row>
    <row r="129" spans="1:14" ht="15.75">
      <c r="A129" s="56"/>
      <c r="H129" s="44"/>
      <c r="L129" s="43"/>
      <c r="N129" s="45"/>
    </row>
    <row r="130" spans="1:14" ht="15.75">
      <c r="A130" s="56"/>
      <c r="H130" s="44"/>
      <c r="L130" s="43"/>
      <c r="N130" s="45"/>
    </row>
    <row r="131" spans="1:14" ht="15.75">
      <c r="A131" s="56"/>
      <c r="H131" s="44"/>
      <c r="L131" s="43"/>
      <c r="N131" s="45"/>
    </row>
    <row r="132" spans="1:14" ht="15.75">
      <c r="A132" s="56"/>
      <c r="H132" s="44"/>
      <c r="L132" s="43"/>
      <c r="N132" s="45"/>
    </row>
    <row r="133" spans="1:14" ht="15.75">
      <c r="A133" s="56"/>
      <c r="H133" s="44"/>
      <c r="L133" s="43"/>
      <c r="N133" s="45"/>
    </row>
    <row r="134" spans="1:14" ht="15.75">
      <c r="A134" s="56"/>
      <c r="H134" s="44"/>
      <c r="L134" s="43"/>
      <c r="N134" s="45"/>
    </row>
    <row r="135" spans="1:14" ht="15.75">
      <c r="A135" s="56"/>
      <c r="H135" s="44"/>
      <c r="L135" s="43"/>
      <c r="N135" s="45"/>
    </row>
    <row r="136" spans="1:14" ht="15.75">
      <c r="A136" s="56"/>
      <c r="H136" s="44"/>
      <c r="L136" s="43"/>
      <c r="N136" s="45"/>
    </row>
    <row r="137" spans="1:14" ht="15.75">
      <c r="A137" s="56"/>
      <c r="H137" s="44"/>
      <c r="L137" s="43"/>
      <c r="N137" s="45"/>
    </row>
    <row r="138" spans="1:14" ht="15.75">
      <c r="A138" s="56"/>
      <c r="H138" s="44"/>
      <c r="L138" s="43"/>
      <c r="N138" s="45"/>
    </row>
    <row r="139" spans="1:14" ht="15.75">
      <c r="A139" s="56"/>
      <c r="H139" s="44"/>
      <c r="L139" s="43"/>
      <c r="N139" s="45"/>
    </row>
    <row r="140" spans="1:14" ht="15.75">
      <c r="A140" s="56"/>
      <c r="H140" s="44"/>
      <c r="L140" s="43"/>
      <c r="N140" s="45"/>
    </row>
    <row r="141" spans="1:14" ht="15.75">
      <c r="A141" s="56"/>
      <c r="H141" s="44"/>
      <c r="L141" s="43"/>
      <c r="N141" s="45"/>
    </row>
    <row r="142" spans="1:14" ht="15.75">
      <c r="A142" s="56"/>
      <c r="H142" s="44"/>
      <c r="L142" s="43"/>
      <c r="N142" s="45"/>
    </row>
    <row r="143" spans="1:14" ht="15.75">
      <c r="A143" s="56"/>
      <c r="H143" s="44"/>
      <c r="L143" s="43"/>
      <c r="N143" s="45"/>
    </row>
    <row r="144" spans="1:14" ht="15.75">
      <c r="A144" s="56"/>
      <c r="H144" s="44"/>
      <c r="L144" s="43"/>
      <c r="N144" s="45"/>
    </row>
    <row r="145" spans="1:14" ht="15.75">
      <c r="A145" s="56"/>
      <c r="H145" s="44"/>
      <c r="L145" s="43"/>
      <c r="N145" s="45"/>
    </row>
    <row r="146" spans="1:14" ht="15.75">
      <c r="A146" s="56"/>
      <c r="H146" s="44"/>
      <c r="L146" s="43"/>
      <c r="N146" s="45"/>
    </row>
    <row r="147" spans="1:14" ht="15.75">
      <c r="A147" s="56"/>
      <c r="H147" s="44"/>
      <c r="L147" s="43"/>
      <c r="N147" s="45"/>
    </row>
    <row r="148" spans="1:14" ht="15.75">
      <c r="A148" s="56"/>
      <c r="H148" s="44"/>
      <c r="L148" s="43"/>
      <c r="N148" s="45"/>
    </row>
    <row r="149" spans="1:14" ht="15.75">
      <c r="A149" s="56"/>
      <c r="H149" s="44"/>
      <c r="L149" s="43"/>
      <c r="N149" s="45"/>
    </row>
    <row r="150" spans="1:14" ht="15.75">
      <c r="A150" s="56"/>
      <c r="H150" s="44"/>
      <c r="L150" s="43"/>
      <c r="N150" s="45"/>
    </row>
    <row r="151" spans="1:14" ht="15.75">
      <c r="A151" s="56"/>
      <c r="H151" s="44"/>
      <c r="L151" s="43"/>
      <c r="N151" s="45"/>
    </row>
    <row r="152" spans="1:14" ht="15.75">
      <c r="A152" s="56"/>
      <c r="H152" s="44"/>
      <c r="L152" s="43"/>
      <c r="N152" s="45"/>
    </row>
    <row r="153" spans="1:14" ht="15.75">
      <c r="A153" s="56"/>
      <c r="H153" s="44"/>
      <c r="L153" s="43"/>
      <c r="N153" s="45"/>
    </row>
    <row r="154" spans="1:14" ht="15.75">
      <c r="A154" s="56"/>
      <c r="H154" s="44"/>
      <c r="L154" s="43"/>
      <c r="N154" s="45"/>
    </row>
    <row r="155" spans="1:14" ht="15.75">
      <c r="A155" s="56"/>
      <c r="H155" s="44"/>
      <c r="L155" s="43"/>
      <c r="N155" s="45"/>
    </row>
    <row r="156" spans="1:14" ht="15.75">
      <c r="A156" s="56"/>
      <c r="H156" s="44"/>
      <c r="L156" s="43"/>
      <c r="N156" s="45"/>
    </row>
    <row r="157" spans="1:14" ht="15.75">
      <c r="A157" s="56"/>
      <c r="H157" s="44"/>
      <c r="L157" s="43"/>
      <c r="N157" s="45"/>
    </row>
    <row r="158" spans="1:14" ht="15.75">
      <c r="A158" s="56"/>
      <c r="H158" s="44"/>
      <c r="L158" s="43"/>
      <c r="N158" s="45"/>
    </row>
    <row r="159" spans="1:14" ht="15.75">
      <c r="A159" s="56"/>
      <c r="H159" s="44"/>
      <c r="L159" s="43"/>
      <c r="N159" s="45"/>
    </row>
    <row r="160" spans="1:14" ht="15.75">
      <c r="A160" s="56"/>
      <c r="H160" s="44"/>
      <c r="L160" s="43"/>
      <c r="N160" s="45"/>
    </row>
    <row r="161" spans="1:14" ht="15.75">
      <c r="A161" s="56"/>
      <c r="H161" s="44"/>
      <c r="L161" s="43"/>
      <c r="N161" s="45"/>
    </row>
    <row r="162" spans="1:14" ht="15.75">
      <c r="A162" s="56"/>
      <c r="H162" s="44"/>
      <c r="L162" s="43"/>
      <c r="N162" s="45"/>
    </row>
    <row r="163" spans="1:14" ht="15.75">
      <c r="A163" s="56"/>
      <c r="H163" s="44"/>
      <c r="L163" s="43"/>
      <c r="N163" s="45"/>
    </row>
    <row r="164" spans="1:14" ht="15.75">
      <c r="A164" s="56"/>
      <c r="H164" s="44"/>
      <c r="L164" s="43"/>
      <c r="N164" s="23"/>
    </row>
    <row r="165" spans="1:14" ht="15.75">
      <c r="A165" s="56"/>
      <c r="H165" s="44"/>
      <c r="L165" s="43"/>
      <c r="N165" s="23"/>
    </row>
    <row r="166" spans="1:14" ht="15.75">
      <c r="A166" s="56"/>
      <c r="H166" s="44"/>
      <c r="L166" s="43"/>
      <c r="N166" s="23"/>
    </row>
    <row r="167" spans="1:14" ht="15.75">
      <c r="A167" s="56"/>
      <c r="H167" s="44"/>
      <c r="L167" s="43"/>
      <c r="N167" s="23"/>
    </row>
    <row r="168" spans="1:14" ht="15.75">
      <c r="A168" s="56"/>
      <c r="H168" s="44"/>
      <c r="L168" s="43"/>
      <c r="N168" s="23"/>
    </row>
    <row r="169" spans="1:14" ht="15.75">
      <c r="A169" s="56"/>
      <c r="H169" s="44"/>
      <c r="L169" s="43"/>
      <c r="N169" s="23"/>
    </row>
    <row r="170" spans="1:14" ht="15.75">
      <c r="A170" s="56"/>
      <c r="H170" s="44"/>
      <c r="L170" s="43"/>
      <c r="N170" s="23"/>
    </row>
    <row r="171" spans="1:14" ht="15.75">
      <c r="A171" s="56"/>
      <c r="H171" s="44"/>
      <c r="L171" s="43"/>
      <c r="N171" s="23"/>
    </row>
    <row r="172" spans="1:14" ht="15.75">
      <c r="A172" s="56"/>
      <c r="H172" s="44"/>
      <c r="L172" s="43"/>
      <c r="N172" s="23"/>
    </row>
    <row r="173" spans="1:14" ht="15.75">
      <c r="A173" s="56"/>
      <c r="H173" s="44"/>
      <c r="L173" s="43"/>
      <c r="N173" s="23"/>
    </row>
    <row r="174" spans="1:14" ht="15.75">
      <c r="A174" s="56"/>
      <c r="H174" s="44"/>
      <c r="L174" s="43"/>
      <c r="N174" s="23"/>
    </row>
    <row r="175" spans="1:14" ht="15.75">
      <c r="A175" s="56"/>
      <c r="H175" s="44"/>
      <c r="L175" s="43"/>
      <c r="N175" s="23"/>
    </row>
    <row r="176" spans="1:14" ht="15.75">
      <c r="A176" s="56"/>
      <c r="H176" s="44"/>
      <c r="L176" s="43"/>
      <c r="N176" s="23"/>
    </row>
    <row r="177" spans="1:14" ht="15.75">
      <c r="A177" s="56"/>
      <c r="H177" s="44"/>
      <c r="L177" s="43"/>
      <c r="N177" s="23"/>
    </row>
    <row r="178" spans="1:14" ht="15.75">
      <c r="A178" s="56"/>
      <c r="H178" s="44"/>
      <c r="L178" s="43"/>
      <c r="N178" s="23"/>
    </row>
    <row r="179" spans="1:14" ht="15.75">
      <c r="A179" s="56"/>
      <c r="H179" s="44"/>
      <c r="L179" s="43"/>
      <c r="N179" s="23"/>
    </row>
    <row r="180" spans="1:14" ht="15.75">
      <c r="A180" s="56"/>
      <c r="H180" s="44"/>
      <c r="L180" s="43"/>
      <c r="N180" s="23"/>
    </row>
    <row r="181" spans="1:14" ht="15.75">
      <c r="A181" s="56"/>
      <c r="H181" s="44"/>
      <c r="L181" s="43"/>
      <c r="N181" s="23"/>
    </row>
    <row r="182" spans="1:14" ht="15.75">
      <c r="A182" s="56"/>
      <c r="H182" s="44"/>
      <c r="L182" s="43"/>
      <c r="N182" s="23"/>
    </row>
    <row r="183" spans="1:14" ht="15.75">
      <c r="A183" s="56"/>
      <c r="H183" s="44"/>
      <c r="L183" s="43"/>
      <c r="N183" s="23"/>
    </row>
    <row r="184" spans="1:14" ht="15.75">
      <c r="A184" s="56"/>
      <c r="H184" s="44"/>
      <c r="L184" s="43"/>
      <c r="N184" s="23"/>
    </row>
    <row r="185" spans="1:14" ht="15.75">
      <c r="A185" s="56"/>
      <c r="H185" s="44"/>
      <c r="L185" s="43"/>
      <c r="N185" s="23"/>
    </row>
    <row r="186" spans="1:14" ht="15.75">
      <c r="A186" s="56"/>
      <c r="H186" s="44"/>
      <c r="L186" s="43"/>
      <c r="N186" s="23"/>
    </row>
    <row r="187" spans="1:14" ht="15.75">
      <c r="A187" s="56"/>
      <c r="H187" s="44"/>
      <c r="L187" s="43"/>
      <c r="N187" s="23"/>
    </row>
    <row r="188" spans="1:14" ht="15.75">
      <c r="A188" s="56"/>
      <c r="H188" s="44"/>
      <c r="N188" s="23"/>
    </row>
    <row r="189" spans="1:14" ht="15.75">
      <c r="A189" s="56"/>
      <c r="H189" s="44"/>
      <c r="N189" s="23"/>
    </row>
    <row r="190" spans="1:8" ht="15.75">
      <c r="A190" s="56"/>
      <c r="H190" s="44"/>
    </row>
    <row r="191" spans="1:8" ht="15.75">
      <c r="A191" s="56"/>
      <c r="H191" s="44"/>
    </row>
    <row r="192" spans="1:8" ht="15.75">
      <c r="A192" s="56"/>
      <c r="H192" s="44"/>
    </row>
    <row r="193" spans="1:8" ht="15.75">
      <c r="A193" s="56"/>
      <c r="H193" s="44"/>
    </row>
    <row r="194" spans="1:8" ht="15.75">
      <c r="A194" s="56"/>
      <c r="H194" s="44"/>
    </row>
    <row r="195" spans="1:8" ht="15.75">
      <c r="A195" s="56"/>
      <c r="H195" s="44"/>
    </row>
    <row r="196" spans="1:8" ht="15.75">
      <c r="A196" s="56"/>
      <c r="H196" s="44"/>
    </row>
    <row r="197" spans="1:8" ht="15.75">
      <c r="A197" s="56"/>
      <c r="H197" s="44"/>
    </row>
    <row r="198" spans="1:8" ht="15.75">
      <c r="A198" s="56"/>
      <c r="H198" s="44"/>
    </row>
    <row r="199" spans="1:8" ht="15.75">
      <c r="A199" s="56"/>
      <c r="H199" s="44"/>
    </row>
    <row r="200" spans="1:8" ht="15.75">
      <c r="A200" s="56"/>
      <c r="H200" s="44"/>
    </row>
    <row r="201" spans="1:8" ht="15.75">
      <c r="A201" s="56"/>
      <c r="H201" s="44"/>
    </row>
    <row r="202" spans="1:8" ht="15.75">
      <c r="A202" s="56"/>
      <c r="H202" s="44"/>
    </row>
    <row r="203" spans="1:8" ht="15.75">
      <c r="A203" s="56"/>
      <c r="H203" s="44"/>
    </row>
    <row r="204" ht="15.75">
      <c r="A204" s="56"/>
    </row>
    <row r="205" ht="15.75">
      <c r="A205" s="56"/>
    </row>
    <row r="206" ht="15.75">
      <c r="A206" s="56"/>
    </row>
    <row r="207" ht="15.75">
      <c r="A207" s="56"/>
    </row>
    <row r="208" ht="15.75">
      <c r="A208" s="56"/>
    </row>
    <row r="209" ht="15.75">
      <c r="A209" s="56"/>
    </row>
    <row r="210" ht="15.75">
      <c r="A210" s="56"/>
    </row>
    <row r="211" ht="15.75">
      <c r="A211" s="56"/>
    </row>
    <row r="212" ht="15.75">
      <c r="A212" s="56"/>
    </row>
    <row r="213" ht="15.75">
      <c r="A213" s="56"/>
    </row>
    <row r="214" ht="15.75">
      <c r="A214" s="56"/>
    </row>
    <row r="215" ht="15.75">
      <c r="A215" s="56"/>
    </row>
    <row r="216" ht="15.75">
      <c r="A216" s="56"/>
    </row>
    <row r="217" ht="15.75">
      <c r="A217" s="56"/>
    </row>
    <row r="218" ht="15.75">
      <c r="A218" s="56"/>
    </row>
    <row r="219" ht="15.75">
      <c r="A219" s="56"/>
    </row>
    <row r="220" ht="15.75">
      <c r="A220" s="56"/>
    </row>
    <row r="221" ht="15.75">
      <c r="A221" s="56"/>
    </row>
    <row r="222" ht="15.75">
      <c r="A222" s="56"/>
    </row>
    <row r="223" ht="15.75">
      <c r="A223" s="56"/>
    </row>
    <row r="224" ht="15.75">
      <c r="A224" s="56"/>
    </row>
    <row r="225" ht="15.75">
      <c r="A225" s="56"/>
    </row>
    <row r="226" ht="15.75">
      <c r="A226" s="56"/>
    </row>
    <row r="227" ht="15.75">
      <c r="A227" s="56"/>
    </row>
    <row r="228" ht="15.75">
      <c r="A228" s="56"/>
    </row>
    <row r="229" ht="15.75">
      <c r="A229" s="56"/>
    </row>
    <row r="230" ht="15.75">
      <c r="A230" s="56"/>
    </row>
    <row r="231" ht="15.75">
      <c r="A231" s="56"/>
    </row>
    <row r="232" ht="15.75">
      <c r="A232" s="56"/>
    </row>
    <row r="233" ht="15.75">
      <c r="A233" s="56"/>
    </row>
    <row r="234" ht="15.75">
      <c r="A234" s="56"/>
    </row>
    <row r="235" ht="15.75">
      <c r="A235" s="56"/>
    </row>
    <row r="236" ht="15.75">
      <c r="A236" s="56"/>
    </row>
    <row r="237" ht="15.75">
      <c r="A237" s="56"/>
    </row>
    <row r="238" ht="15.75">
      <c r="A238" s="56"/>
    </row>
    <row r="239" ht="15.75">
      <c r="A239" s="56"/>
    </row>
    <row r="240" ht="15.75">
      <c r="A240" s="56"/>
    </row>
    <row r="241" ht="15.75">
      <c r="A241" s="56"/>
    </row>
    <row r="242" ht="15.75">
      <c r="A242" s="56"/>
    </row>
    <row r="243" ht="15.75">
      <c r="A243" s="56"/>
    </row>
    <row r="244" ht="15.75">
      <c r="A244" s="56"/>
    </row>
    <row r="245" ht="15.75">
      <c r="A245" s="56"/>
    </row>
    <row r="246" ht="15.75">
      <c r="A246" s="56"/>
    </row>
    <row r="247" ht="15.75">
      <c r="A247" s="56"/>
    </row>
    <row r="248" ht="15.75">
      <c r="A248" s="56"/>
    </row>
    <row r="249" ht="15.75">
      <c r="A249" s="56"/>
    </row>
    <row r="250" ht="15.75">
      <c r="A250" s="56"/>
    </row>
    <row r="251" ht="15.75">
      <c r="A251" s="56"/>
    </row>
    <row r="252" ht="15.75">
      <c r="A252" s="56"/>
    </row>
    <row r="253" ht="15.75">
      <c r="A253" s="56"/>
    </row>
    <row r="254" ht="15.75">
      <c r="A254" s="56"/>
    </row>
    <row r="255" ht="15.75">
      <c r="A255" s="56"/>
    </row>
    <row r="256" ht="15.75">
      <c r="A256" s="56"/>
    </row>
    <row r="257" ht="15.75">
      <c r="A257" s="56"/>
    </row>
    <row r="258" ht="15.75">
      <c r="A258" s="56"/>
    </row>
    <row r="259" ht="15.75">
      <c r="A259" s="56"/>
    </row>
    <row r="260" ht="15.75">
      <c r="A260" s="56"/>
    </row>
    <row r="261" ht="15.75">
      <c r="A261" s="56"/>
    </row>
    <row r="262" ht="15.75">
      <c r="A262" s="56"/>
    </row>
    <row r="263" ht="15.75">
      <c r="A263" s="56"/>
    </row>
    <row r="264" ht="15.75">
      <c r="A264" s="56"/>
    </row>
    <row r="265" ht="15.75">
      <c r="A265" s="56"/>
    </row>
    <row r="266" ht="15.75">
      <c r="A266" s="56"/>
    </row>
    <row r="267" ht="15.75">
      <c r="A267" s="56"/>
    </row>
    <row r="268" ht="15.75">
      <c r="A268" s="56"/>
    </row>
    <row r="269" ht="15.75">
      <c r="A269" s="56"/>
    </row>
    <row r="270" ht="15.75">
      <c r="A270" s="56"/>
    </row>
    <row r="271" ht="15.75">
      <c r="A271" s="56"/>
    </row>
    <row r="272" ht="15.75">
      <c r="A272" s="56"/>
    </row>
    <row r="273" ht="15.75">
      <c r="A273" s="56"/>
    </row>
    <row r="274" ht="15.75">
      <c r="A274" s="56"/>
    </row>
    <row r="275" ht="15.75">
      <c r="A275" s="56"/>
    </row>
    <row r="276" ht="15.75">
      <c r="A276" s="56"/>
    </row>
    <row r="277" ht="15.75">
      <c r="A277" s="56"/>
    </row>
    <row r="278" ht="15.75">
      <c r="A278" s="56"/>
    </row>
    <row r="279" ht="15.75">
      <c r="A279" s="56"/>
    </row>
    <row r="280" ht="15.75">
      <c r="A280" s="56"/>
    </row>
    <row r="281" ht="15.75">
      <c r="A281" s="56"/>
    </row>
    <row r="282" ht="15.75">
      <c r="A282" s="56"/>
    </row>
    <row r="283" ht="15.75">
      <c r="A283" s="56"/>
    </row>
    <row r="284" ht="15.75">
      <c r="A284" s="56"/>
    </row>
    <row r="285" ht="15.75">
      <c r="A285" s="56"/>
    </row>
    <row r="286" ht="15.75">
      <c r="A286" s="56"/>
    </row>
    <row r="287" ht="15.75">
      <c r="A287" s="56"/>
    </row>
    <row r="288" ht="15.75">
      <c r="A288" s="56"/>
    </row>
    <row r="289" ht="15.75">
      <c r="A289" s="56"/>
    </row>
    <row r="290" ht="15.75">
      <c r="A290" s="56"/>
    </row>
    <row r="291" ht="15.75">
      <c r="A291" s="56"/>
    </row>
    <row r="292" ht="15.75">
      <c r="A292" s="56"/>
    </row>
    <row r="293" ht="15.75">
      <c r="A293" s="56"/>
    </row>
    <row r="294" ht="15.75">
      <c r="A294" s="56"/>
    </row>
    <row r="295" ht="15.75">
      <c r="A295" s="56"/>
    </row>
    <row r="296" ht="15.75">
      <c r="A296" s="56"/>
    </row>
    <row r="297" ht="15.75">
      <c r="A297" s="56"/>
    </row>
    <row r="298" ht="15.75">
      <c r="A298" s="56"/>
    </row>
    <row r="299" ht="15.75">
      <c r="A299" s="56"/>
    </row>
    <row r="300" ht="15.75">
      <c r="A300" s="56"/>
    </row>
    <row r="301" ht="15.75">
      <c r="A301" s="56"/>
    </row>
    <row r="302" ht="15.75">
      <c r="A302" s="56"/>
    </row>
    <row r="303" ht="15.75">
      <c r="A303" s="56"/>
    </row>
    <row r="304" ht="15.75">
      <c r="A304" s="56"/>
    </row>
    <row r="305" ht="15.75">
      <c r="A305" s="56"/>
    </row>
    <row r="306" ht="15.75">
      <c r="A306" s="56"/>
    </row>
    <row r="307" ht="15.75">
      <c r="A307" s="56"/>
    </row>
    <row r="308" ht="15.75">
      <c r="A308" s="56"/>
    </row>
    <row r="309" ht="15.75">
      <c r="A309" s="56"/>
    </row>
    <row r="310" ht="15.75">
      <c r="A310" s="56"/>
    </row>
    <row r="311" ht="15.75">
      <c r="A311" s="56"/>
    </row>
    <row r="312" ht="15.75">
      <c r="A312" s="56"/>
    </row>
    <row r="313" ht="15.75">
      <c r="A313" s="56"/>
    </row>
    <row r="314" ht="15.75">
      <c r="A314" s="56"/>
    </row>
    <row r="315" ht="15.75">
      <c r="A315" s="56"/>
    </row>
    <row r="316" ht="15.75">
      <c r="A316" s="56"/>
    </row>
    <row r="317" ht="15.75">
      <c r="A317" s="56"/>
    </row>
    <row r="318" ht="15.75">
      <c r="A318" s="56"/>
    </row>
    <row r="319" ht="15.75">
      <c r="A319" s="56"/>
    </row>
    <row r="320" ht="15.75">
      <c r="A320" s="56"/>
    </row>
    <row r="321" ht="15.75">
      <c r="A321" s="56"/>
    </row>
    <row r="322" ht="15.75">
      <c r="A322" s="56"/>
    </row>
    <row r="323" ht="15.75">
      <c r="A323" s="56"/>
    </row>
    <row r="324" ht="15.75">
      <c r="A324" s="56"/>
    </row>
    <row r="325" ht="15.75">
      <c r="A325" s="56"/>
    </row>
    <row r="326" ht="15.75">
      <c r="A326" s="56"/>
    </row>
    <row r="327" ht="15.75">
      <c r="A327" s="56"/>
    </row>
    <row r="328" ht="15.75">
      <c r="A328" s="56"/>
    </row>
    <row r="329" ht="15.75">
      <c r="A329" s="56"/>
    </row>
    <row r="330" ht="15.75">
      <c r="A330" s="56"/>
    </row>
    <row r="331" ht="15.75">
      <c r="A331" s="56"/>
    </row>
    <row r="332" ht="15.75">
      <c r="A332" s="56"/>
    </row>
    <row r="333" ht="15.75">
      <c r="A333" s="56"/>
    </row>
    <row r="334" ht="15.75">
      <c r="A334" s="56"/>
    </row>
    <row r="335" ht="15.75">
      <c r="A335" s="56"/>
    </row>
    <row r="336" ht="15.75">
      <c r="A336" s="56"/>
    </row>
    <row r="337" ht="15.75">
      <c r="A337" s="56"/>
    </row>
    <row r="338" ht="15.75">
      <c r="A338" s="56"/>
    </row>
    <row r="339" ht="15.75">
      <c r="A339" s="56"/>
    </row>
    <row r="340" ht="15.75">
      <c r="A340" s="56"/>
    </row>
    <row r="341" ht="15.75">
      <c r="A341" s="56"/>
    </row>
    <row r="342" ht="15.75">
      <c r="A342" s="56"/>
    </row>
    <row r="343" ht="15.75">
      <c r="A343" s="56"/>
    </row>
    <row r="344" ht="15.75">
      <c r="A344" s="56"/>
    </row>
    <row r="345" ht="15.75">
      <c r="A345" s="56"/>
    </row>
    <row r="346" ht="15.75">
      <c r="A346" s="56"/>
    </row>
    <row r="347" ht="15.75">
      <c r="A347" s="56"/>
    </row>
    <row r="348" ht="15.75">
      <c r="A348" s="56"/>
    </row>
    <row r="349" ht="15.75">
      <c r="A349" s="56"/>
    </row>
    <row r="350" ht="15.75">
      <c r="A350" s="56"/>
    </row>
    <row r="351" ht="15.75">
      <c r="A351" s="56"/>
    </row>
    <row r="352" ht="15.75">
      <c r="A352" s="56"/>
    </row>
    <row r="353" ht="15.75">
      <c r="A353" s="56"/>
    </row>
    <row r="354" ht="15.75">
      <c r="A354" s="56"/>
    </row>
    <row r="355" ht="15.75">
      <c r="A355" s="56"/>
    </row>
    <row r="356" ht="15.75">
      <c r="A356" s="56"/>
    </row>
    <row r="357" ht="15.75">
      <c r="A357" s="56"/>
    </row>
    <row r="358" ht="15.75">
      <c r="A358" s="56"/>
    </row>
    <row r="359" ht="15.75">
      <c r="A359" s="56"/>
    </row>
    <row r="360" ht="15.75">
      <c r="A360" s="56"/>
    </row>
    <row r="361" ht="15.75">
      <c r="A361" s="56"/>
    </row>
    <row r="362" ht="15.75">
      <c r="A362" s="56"/>
    </row>
    <row r="363" ht="15.75">
      <c r="A363" s="56"/>
    </row>
    <row r="364" ht="15.75">
      <c r="A364" s="56"/>
    </row>
    <row r="365" ht="15.75">
      <c r="A365" s="56"/>
    </row>
    <row r="366" ht="15.75">
      <c r="A366" s="56"/>
    </row>
    <row r="367" ht="15.75">
      <c r="A367" s="56"/>
    </row>
    <row r="368" ht="15.75">
      <c r="A368" s="56"/>
    </row>
    <row r="369" ht="15.75">
      <c r="A369" s="56"/>
    </row>
    <row r="370" ht="15.75">
      <c r="A370" s="56"/>
    </row>
    <row r="371" ht="15.75">
      <c r="A371" s="56"/>
    </row>
    <row r="372" ht="15.75">
      <c r="A372" s="56"/>
    </row>
    <row r="373" ht="15.75">
      <c r="A373" s="56"/>
    </row>
    <row r="374" ht="15.75">
      <c r="A374" s="56"/>
    </row>
    <row r="375" ht="15.75">
      <c r="A375" s="56"/>
    </row>
    <row r="376" ht="15.75">
      <c r="A376" s="56"/>
    </row>
    <row r="377" ht="15.75">
      <c r="A377" s="56"/>
    </row>
    <row r="378" ht="15.75">
      <c r="A378" s="56"/>
    </row>
    <row r="379" ht="15.75">
      <c r="A379" s="56"/>
    </row>
    <row r="380" ht="15.75">
      <c r="A380" s="56"/>
    </row>
    <row r="381" ht="15.75">
      <c r="A381" s="56"/>
    </row>
    <row r="382" ht="15.75">
      <c r="A382" s="56"/>
    </row>
    <row r="383" ht="15.75">
      <c r="A383" s="56"/>
    </row>
    <row r="384" ht="15.75">
      <c r="A384" s="56"/>
    </row>
    <row r="385" ht="15.75">
      <c r="A385" s="56"/>
    </row>
    <row r="386" ht="15.75">
      <c r="A386" s="56"/>
    </row>
    <row r="387" ht="15.75">
      <c r="A387" s="56"/>
    </row>
    <row r="388" ht="15.75">
      <c r="A388" s="56"/>
    </row>
    <row r="389" ht="15.75">
      <c r="A389" s="56"/>
    </row>
    <row r="390" ht="15.75">
      <c r="A390" s="56"/>
    </row>
    <row r="391" ht="15.75">
      <c r="A391" s="56"/>
    </row>
    <row r="392" ht="15.75">
      <c r="A392" s="56"/>
    </row>
    <row r="393" ht="15.75">
      <c r="A393" s="56"/>
    </row>
    <row r="394" ht="15.75">
      <c r="A394" s="56"/>
    </row>
    <row r="395" ht="15.75">
      <c r="A395" s="56"/>
    </row>
    <row r="396" ht="15.75">
      <c r="A396" s="56"/>
    </row>
    <row r="397" ht="15.75">
      <c r="A397" s="56"/>
    </row>
    <row r="398" ht="15.75">
      <c r="A398" s="56"/>
    </row>
    <row r="399" ht="15.75">
      <c r="A399" s="56"/>
    </row>
    <row r="400" ht="15.75">
      <c r="A400" s="56"/>
    </row>
    <row r="401" ht="15.75">
      <c r="A401" s="56"/>
    </row>
    <row r="402" ht="15.75">
      <c r="A402" s="56"/>
    </row>
    <row r="403" ht="15.75">
      <c r="A403" s="56"/>
    </row>
    <row r="404" ht="15.75">
      <c r="A404" s="56"/>
    </row>
    <row r="405" ht="15.75">
      <c r="A405" s="56"/>
    </row>
    <row r="406" ht="15.75">
      <c r="A406" s="56"/>
    </row>
    <row r="407" ht="15.75">
      <c r="A407" s="56"/>
    </row>
    <row r="408" ht="15.75">
      <c r="A408" s="56"/>
    </row>
    <row r="409" ht="15.75">
      <c r="A409" s="56"/>
    </row>
    <row r="410" ht="15.75">
      <c r="A410" s="56"/>
    </row>
    <row r="411" ht="15.75">
      <c r="A411" s="56"/>
    </row>
    <row r="412" ht="15.75">
      <c r="A412" s="56"/>
    </row>
    <row r="413" ht="15.75">
      <c r="A413" s="56"/>
    </row>
    <row r="414" ht="15.75">
      <c r="A414" s="56"/>
    </row>
    <row r="415" ht="15.75">
      <c r="A415" s="56"/>
    </row>
    <row r="416" ht="15.75">
      <c r="A416" s="56"/>
    </row>
    <row r="417" ht="15.75">
      <c r="A417" s="56"/>
    </row>
    <row r="418" ht="15.75">
      <c r="A418" s="56"/>
    </row>
    <row r="419" ht="15.75">
      <c r="A419" s="56"/>
    </row>
    <row r="420" ht="15.75">
      <c r="A420" s="56"/>
    </row>
    <row r="421" ht="15.75">
      <c r="A421" s="56"/>
    </row>
    <row r="422" ht="15.75">
      <c r="A422" s="56"/>
    </row>
    <row r="423" ht="15.75">
      <c r="A423" s="56"/>
    </row>
    <row r="424" ht="15.75">
      <c r="A424" s="56"/>
    </row>
    <row r="425" ht="15.75">
      <c r="A425" s="56"/>
    </row>
    <row r="426" ht="15.75">
      <c r="A426" s="56"/>
    </row>
    <row r="427" ht="15.75">
      <c r="A427" s="56"/>
    </row>
    <row r="428" ht="15.75">
      <c r="A428" s="56"/>
    </row>
    <row r="429" ht="15.75">
      <c r="A429" s="56"/>
    </row>
    <row r="430" ht="15.75">
      <c r="A430" s="56"/>
    </row>
    <row r="431" ht="15.75">
      <c r="A431" s="56"/>
    </row>
    <row r="432" ht="15.75">
      <c r="A432" s="56"/>
    </row>
    <row r="433" ht="15.75">
      <c r="A433" s="56"/>
    </row>
    <row r="434" ht="15.75">
      <c r="A434" s="56"/>
    </row>
    <row r="435" ht="15.75">
      <c r="A435" s="56"/>
    </row>
    <row r="436" ht="15.75">
      <c r="A436" s="56"/>
    </row>
    <row r="437" ht="15.75">
      <c r="A437" s="56"/>
    </row>
    <row r="438" ht="15.75">
      <c r="A438" s="56"/>
    </row>
    <row r="439" ht="15.75">
      <c r="A439" s="56"/>
    </row>
    <row r="440" ht="15.75">
      <c r="A440" s="56"/>
    </row>
    <row r="441" ht="15.75">
      <c r="A441" s="56"/>
    </row>
    <row r="442" ht="15.75">
      <c r="A442" s="56"/>
    </row>
    <row r="443" ht="15.75">
      <c r="A443" s="56"/>
    </row>
    <row r="444" ht="15.75">
      <c r="A444" s="56"/>
    </row>
    <row r="445" ht="15.75">
      <c r="A445" s="56"/>
    </row>
    <row r="446" ht="15.75">
      <c r="A446" s="56"/>
    </row>
    <row r="447" ht="15.75">
      <c r="A447" s="56"/>
    </row>
    <row r="448" ht="15.75">
      <c r="A448" s="56"/>
    </row>
    <row r="449" ht="15.75">
      <c r="A449" s="56"/>
    </row>
    <row r="450" ht="15.75">
      <c r="A450" s="56"/>
    </row>
    <row r="451" ht="15.75">
      <c r="A451" s="56"/>
    </row>
    <row r="452" ht="15.75">
      <c r="A452" s="56"/>
    </row>
    <row r="453" ht="15.75">
      <c r="A453" s="56"/>
    </row>
    <row r="454" ht="15.75">
      <c r="A454" s="56"/>
    </row>
    <row r="455" ht="15.75">
      <c r="A455" s="56"/>
    </row>
    <row r="456" ht="15.75">
      <c r="A456" s="56"/>
    </row>
    <row r="457" ht="15.75">
      <c r="A457" s="56"/>
    </row>
    <row r="458" ht="15.75">
      <c r="A458" s="56"/>
    </row>
    <row r="459" ht="15.75">
      <c r="A459" s="56"/>
    </row>
    <row r="460" ht="15.75">
      <c r="A460" s="56"/>
    </row>
    <row r="461" ht="15.75">
      <c r="A461" s="56"/>
    </row>
    <row r="462" ht="15.75">
      <c r="A462" s="56"/>
    </row>
    <row r="463" ht="15.75">
      <c r="A463" s="56"/>
    </row>
    <row r="464" ht="15.75">
      <c r="A464" s="56"/>
    </row>
    <row r="465" ht="15.75">
      <c r="A465" s="56"/>
    </row>
    <row r="466" ht="15.75">
      <c r="A466" s="56"/>
    </row>
    <row r="467" ht="15.75">
      <c r="A467" s="56"/>
    </row>
    <row r="468" ht="15.75">
      <c r="A468" s="56"/>
    </row>
    <row r="469" ht="15.75">
      <c r="A469" s="56"/>
    </row>
    <row r="470" ht="15.75">
      <c r="A470" s="56"/>
    </row>
    <row r="471" ht="15.75">
      <c r="A471" s="56"/>
    </row>
    <row r="472" ht="15.75">
      <c r="A472" s="56"/>
    </row>
    <row r="473" ht="15.75">
      <c r="A473" s="56"/>
    </row>
    <row r="474" ht="15.75">
      <c r="A474" s="56"/>
    </row>
    <row r="475" ht="15.75">
      <c r="A475" s="56"/>
    </row>
    <row r="476" ht="15.75">
      <c r="A476" s="56"/>
    </row>
    <row r="477" ht="15.75">
      <c r="A477" s="56"/>
    </row>
    <row r="478" ht="15.75">
      <c r="A478" s="56"/>
    </row>
    <row r="479" ht="15.75">
      <c r="A479" s="56"/>
    </row>
    <row r="480" ht="15.75">
      <c r="A480" s="56"/>
    </row>
    <row r="481" ht="15.75">
      <c r="A481" s="56"/>
    </row>
  </sheetData>
  <printOptions/>
  <pageMargins left="0.5" right="0.5" top="0.5" bottom="0.5" header="0.5" footer="0.5"/>
  <pageSetup fitToHeight="5" fitToWidth="5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HKMA</cp:lastModifiedBy>
  <cp:lastPrinted>1999-12-29T04:10:09Z</cp:lastPrinted>
  <dcterms:created xsi:type="dcterms:W3CDTF">1999-12-02T07:44:16Z</dcterms:created>
  <cp:category/>
  <cp:version/>
  <cp:contentType/>
  <cp:contentStatus/>
</cp:coreProperties>
</file>