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7995" tabRatio="874" activeTab="0"/>
  </bookViews>
  <sheets>
    <sheet name="Consol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<sst xmlns="http://schemas.openxmlformats.org/spreadsheetml/2006/main" count="23" uniqueCount="21">
  <si>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- ProFund notes</t>
  </si>
  <si>
    <t>- Equity linked notes</t>
  </si>
  <si>
    <t>- Others</t>
  </si>
  <si>
    <t>- Minibonds</t>
  </si>
  <si>
    <t>- Constellation CLNs</t>
  </si>
  <si>
    <t>- SPARC CLNs</t>
  </si>
  <si>
    <t>- Victoria Peak CLNs</t>
  </si>
  <si>
    <t>No.of complaints</t>
  </si>
  <si>
    <t>Open investigation</t>
  </si>
  <si>
    <t>Total:</t>
  </si>
  <si>
    <t>Sub-total</t>
  </si>
  <si>
    <t>Products arranged / issued by Lehman Brothers</t>
  </si>
  <si>
    <t>Products referenced to Lehman Brothers</t>
  </si>
  <si>
    <t>To be confirmed</t>
  </si>
  <si>
    <t>Initial processing (Stage 1)*</t>
  </si>
  <si>
    <t>Assessment for further actions (Stage 3)*</t>
  </si>
  <si>
    <t>Insufficient prima facie evidence</t>
  </si>
  <si>
    <t>Establishment of allegations
 (Stage 2)*</t>
  </si>
  <si>
    <t>Seek further information</t>
  </si>
  <si>
    <t>Statistics on processing of complaints concerning Lehman-Brothers-related products</t>
  </si>
  <si>
    <t>Received 
(Up to 16 Oct 08)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</si>
</sst>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[$-809]dd\ mmmm\ yyyy"/>
    <numFmt numFmtId="179" formatCode="[$-409]dd\-mmm\-yy;@"/>
  </numFmts>
  <fonts count="6">
    <font>
      <sz val="10"/>
      <name val="Arial"/>
      <family val="2"/>
    </font>
    <font>
      <sz val="9"/>
      <name val="細明體"/>
      <family val="3"/>
    </font>
    <font>
      <u val="single"/>
      <sz val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 quotePrefix="1">
      <alignment vertic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77" fontId="3" fillId="0" borderId="1" xfId="15" applyNumberFormat="1" applyFont="1" applyBorder="1" applyAlignment="1">
      <alignment horizontal="center" vertical="center" wrapText="1"/>
    </xf>
    <xf numFmtId="177" fontId="3" fillId="2" borderId="1" xfId="15" applyNumberFormat="1" applyFont="1" applyFill="1" applyBorder="1" applyAlignment="1">
      <alignment horizontal="center" vertical="center" wrapText="1"/>
    </xf>
    <xf numFmtId="177" fontId="0" fillId="2" borderId="1" xfId="15" applyNumberFormat="1" applyFill="1" applyBorder="1" applyAlignment="1">
      <alignment horizontal="center" vertical="center" wrapText="1"/>
    </xf>
    <xf numFmtId="177" fontId="0" fillId="0" borderId="1" xfId="15" applyNumberFormat="1" applyBorder="1" applyAlignment="1">
      <alignment horizontal="center" vertical="center" wrapText="1"/>
    </xf>
    <xf numFmtId="177" fontId="0" fillId="0" borderId="0" xfId="15" applyNumberFormat="1" applyAlignment="1">
      <alignment horizontal="center" vertical="center"/>
    </xf>
    <xf numFmtId="179" fontId="3" fillId="0" borderId="0" xfId="15" applyNumberFormat="1" applyFont="1" applyAlignment="1">
      <alignment horizontal="center" vertical="center"/>
    </xf>
    <xf numFmtId="177" fontId="3" fillId="0" borderId="0" xfId="15" applyNumberFormat="1" applyFont="1" applyAlignment="1">
      <alignment horizontal="right" vertical="center"/>
    </xf>
    <xf numFmtId="0" fontId="0" fillId="0" borderId="1" xfId="0" applyBorder="1" applyAlignment="1" quotePrefix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77" fontId="3" fillId="0" borderId="1" xfId="15" applyNumberFormat="1" applyFont="1" applyBorder="1" applyAlignment="1">
      <alignment horizontal="center" vertical="center" wrapText="1"/>
    </xf>
    <xf numFmtId="177" fontId="3" fillId="0" borderId="2" xfId="15" applyNumberFormat="1" applyFont="1" applyBorder="1" applyAlignment="1">
      <alignment horizontal="center" vertical="center" wrapText="1"/>
    </xf>
    <xf numFmtId="177" fontId="3" fillId="0" borderId="3" xfId="15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20</xdr:row>
      <xdr:rowOff>19050</xdr:rowOff>
    </xdr:from>
    <xdr:to>
      <xdr:col>7</xdr:col>
      <xdr:colOff>695325</xdr:colOff>
      <xdr:row>26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3943350"/>
          <a:ext cx="996315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sng" baseline="0">
              <a:latin typeface="Arial"/>
              <a:ea typeface="Arial"/>
              <a:cs typeface="Arial"/>
            </a:rPr>
            <a:t>* Notes on work being done at each stage: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Stage (1) - Initial processing: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 HKMA formally registers each complaint and writes to each complainant to confirm receipt of his/her complaint, assigning him/her a complaint number to facilitate subsequent communication and follow-up.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Stage (2) - Establishment of allegations: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The HKMA makes follow-up contacts with each complainant (mainly by phone) to obtain or clarify allegation details.
</a:t>
          </a:r>
          <a:r>
            <a:rPr lang="en-US" cap="none" sz="1000" b="1" i="0" u="none" baseline="0">
              <a:latin typeface="Arial"/>
              <a:ea typeface="Arial"/>
              <a:cs typeface="Arial"/>
            </a:rPr>
            <a:t>Stage (3) - Assessment for further actions: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A committee within the HKMA reviews and decides whether there is prima facie evidence to open investigation in each case.  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 topLeftCell="B1">
      <selection activeCell="C18" sqref="C18"/>
    </sheetView>
  </sheetViews>
  <sheetFormatPr defaultColWidth="9.140625" defaultRowHeight="12.75"/>
  <cols>
    <col min="1" max="1" width="29.7109375" style="0" customWidth="1"/>
    <col min="2" max="2" width="17.8515625" style="12" customWidth="1"/>
    <col min="3" max="3" width="20.7109375" style="12" customWidth="1"/>
    <col min="4" max="4" width="23.7109375" style="12" customWidth="1"/>
    <col min="5" max="7" width="16.140625" style="12" customWidth="1"/>
    <col min="8" max="8" width="11.28125" style="12" customWidth="1"/>
  </cols>
  <sheetData>
    <row r="1" spans="1:7" ht="15.75">
      <c r="A1" s="6" t="s">
        <v>19</v>
      </c>
      <c r="F1" s="14"/>
      <c r="G1" s="13"/>
    </row>
    <row r="3" spans="1:8" s="4" customFormat="1" ht="25.5" customHeight="1">
      <c r="A3" s="16" t="s">
        <v>7</v>
      </c>
      <c r="B3" s="19" t="s">
        <v>20</v>
      </c>
      <c r="C3" s="19" t="s">
        <v>14</v>
      </c>
      <c r="D3" s="19" t="s">
        <v>17</v>
      </c>
      <c r="E3" s="18" t="s">
        <v>15</v>
      </c>
      <c r="F3" s="18"/>
      <c r="G3" s="18"/>
      <c r="H3" s="18"/>
    </row>
    <row r="4" spans="1:8" s="4" customFormat="1" ht="38.25">
      <c r="A4" s="17"/>
      <c r="B4" s="20"/>
      <c r="C4" s="20"/>
      <c r="D4" s="20"/>
      <c r="E4" s="8" t="s">
        <v>8</v>
      </c>
      <c r="F4" s="8" t="s">
        <v>18</v>
      </c>
      <c r="G4" s="8" t="s">
        <v>16</v>
      </c>
      <c r="H4" s="8" t="s">
        <v>10</v>
      </c>
    </row>
    <row r="5" spans="1:8" s="4" customFormat="1" ht="25.5" customHeight="1">
      <c r="A5" s="5" t="s">
        <v>11</v>
      </c>
      <c r="B5" s="9"/>
      <c r="C5" s="8">
        <f>SUM(C6:C7)</f>
        <v>0</v>
      </c>
      <c r="D5" s="8">
        <f>SUM(D6:D7)</f>
        <v>1852</v>
      </c>
      <c r="E5" s="8">
        <f>SUM(E6:E7)</f>
        <v>105</v>
      </c>
      <c r="F5" s="8">
        <f>SUM(F6:F7)</f>
        <v>622</v>
      </c>
      <c r="G5" s="8">
        <f>SUM(G6:G7)</f>
        <v>10</v>
      </c>
      <c r="H5" s="8">
        <f aca="true" t="shared" si="0" ref="H5:H10">SUM(E5:G5)</f>
        <v>737</v>
      </c>
    </row>
    <row r="6" spans="1:8" ht="25.5" customHeight="1">
      <c r="A6" s="3" t="s">
        <v>3</v>
      </c>
      <c r="B6" s="10"/>
      <c r="C6" s="11">
        <f>SUM(C7:C9)</f>
        <v>0</v>
      </c>
      <c r="D6" s="11">
        <f>2131-H6</f>
        <v>1552</v>
      </c>
      <c r="E6" s="11">
        <v>60</v>
      </c>
      <c r="F6" s="11">
        <v>512</v>
      </c>
      <c r="G6" s="11">
        <v>7</v>
      </c>
      <c r="H6" s="11">
        <f>SUM(E6:G6)</f>
        <v>579</v>
      </c>
    </row>
    <row r="7" spans="1:8" ht="25.5" customHeight="1">
      <c r="A7" s="3" t="s">
        <v>2</v>
      </c>
      <c r="B7" s="10"/>
      <c r="C7" s="11">
        <f>SUM(C8:C10)</f>
        <v>0</v>
      </c>
      <c r="D7" s="11">
        <f>458-H7</f>
        <v>300</v>
      </c>
      <c r="E7" s="11">
        <v>45</v>
      </c>
      <c r="F7" s="11">
        <v>110</v>
      </c>
      <c r="G7" s="11">
        <v>3</v>
      </c>
      <c r="H7" s="11">
        <f>SUM(E7:G7)</f>
        <v>158</v>
      </c>
    </row>
    <row r="8" spans="1:8" ht="25.5" customHeight="1" hidden="1">
      <c r="A8" s="15" t="s">
        <v>0</v>
      </c>
      <c r="B8" s="10"/>
      <c r="C8" s="11"/>
      <c r="D8" s="11"/>
      <c r="E8" s="11"/>
      <c r="F8" s="11"/>
      <c r="G8" s="11"/>
      <c r="H8" s="11">
        <f t="shared" si="0"/>
        <v>0</v>
      </c>
    </row>
    <row r="9" spans="1:8" ht="25.5" customHeight="1" hidden="1">
      <c r="A9" s="15" t="s">
        <v>1</v>
      </c>
      <c r="B9" s="10"/>
      <c r="C9" s="11"/>
      <c r="D9" s="11"/>
      <c r="E9" s="11"/>
      <c r="F9" s="11"/>
      <c r="G9" s="11"/>
      <c r="H9" s="11">
        <f t="shared" si="0"/>
        <v>0</v>
      </c>
    </row>
    <row r="10" spans="1:8" ht="25.5" customHeight="1" hidden="1">
      <c r="A10" s="15" t="s">
        <v>2</v>
      </c>
      <c r="B10" s="10"/>
      <c r="C10" s="11"/>
      <c r="D10" s="11"/>
      <c r="E10" s="11"/>
      <c r="F10" s="11"/>
      <c r="G10" s="11"/>
      <c r="H10" s="11">
        <f t="shared" si="0"/>
        <v>0</v>
      </c>
    </row>
    <row r="11" spans="1:8" ht="25.5" customHeight="1">
      <c r="A11" s="2"/>
      <c r="B11" s="10"/>
      <c r="C11" s="11"/>
      <c r="D11" s="11"/>
      <c r="E11" s="11"/>
      <c r="F11" s="11"/>
      <c r="G11" s="11"/>
      <c r="H11" s="11"/>
    </row>
    <row r="12" spans="1:8" s="4" customFormat="1" ht="25.5" customHeight="1">
      <c r="A12" s="5" t="s">
        <v>12</v>
      </c>
      <c r="B12" s="9"/>
      <c r="C12" s="8">
        <f>SUM(C13:C16)</f>
        <v>0</v>
      </c>
      <c r="D12" s="8">
        <f>435-H12</f>
        <v>296</v>
      </c>
      <c r="E12" s="8">
        <v>14</v>
      </c>
      <c r="F12" s="8">
        <v>124</v>
      </c>
      <c r="G12" s="8">
        <v>1</v>
      </c>
      <c r="H12" s="8">
        <f>SUM(E12:G12)</f>
        <v>139</v>
      </c>
    </row>
    <row r="13" spans="1:8" ht="25.5" customHeight="1" hidden="1">
      <c r="A13" s="3" t="s">
        <v>4</v>
      </c>
      <c r="B13" s="10"/>
      <c r="C13" s="11"/>
      <c r="D13" s="11"/>
      <c r="E13" s="11"/>
      <c r="F13" s="11"/>
      <c r="G13" s="11"/>
      <c r="H13" s="11">
        <f>SUM(E13:G13)</f>
        <v>0</v>
      </c>
    </row>
    <row r="14" spans="1:8" ht="25.5" customHeight="1" hidden="1">
      <c r="A14" s="3" t="s">
        <v>5</v>
      </c>
      <c r="B14" s="10"/>
      <c r="C14" s="11"/>
      <c r="D14" s="11"/>
      <c r="E14" s="11"/>
      <c r="F14" s="11"/>
      <c r="G14" s="11"/>
      <c r="H14" s="11">
        <f>SUM(E14:G14)</f>
        <v>0</v>
      </c>
    </row>
    <row r="15" spans="1:8" ht="25.5" customHeight="1" hidden="1">
      <c r="A15" s="3" t="s">
        <v>6</v>
      </c>
      <c r="B15" s="10"/>
      <c r="C15" s="11"/>
      <c r="D15" s="11"/>
      <c r="E15" s="11"/>
      <c r="F15" s="11"/>
      <c r="G15" s="11"/>
      <c r="H15" s="11">
        <f>SUM(E15:G15)</f>
        <v>0</v>
      </c>
    </row>
    <row r="16" spans="1:8" ht="25.5" customHeight="1" hidden="1">
      <c r="A16" s="3" t="s">
        <v>2</v>
      </c>
      <c r="B16" s="10"/>
      <c r="C16" s="11"/>
      <c r="D16" s="11"/>
      <c r="E16" s="11"/>
      <c r="F16" s="11"/>
      <c r="G16" s="11"/>
      <c r="H16" s="11">
        <f>SUM(E16:G16)</f>
        <v>0</v>
      </c>
    </row>
    <row r="17" spans="1:8" ht="25.5" customHeight="1">
      <c r="A17" s="2"/>
      <c r="B17" s="10"/>
      <c r="C17" s="11"/>
      <c r="D17" s="11"/>
      <c r="E17" s="11"/>
      <c r="F17" s="11"/>
      <c r="G17" s="11"/>
      <c r="H17" s="11"/>
    </row>
    <row r="18" spans="1:8" s="4" customFormat="1" ht="25.5" customHeight="1">
      <c r="A18" s="5" t="s">
        <v>13</v>
      </c>
      <c r="B18" s="9"/>
      <c r="C18" s="8">
        <f>7151+91+781</f>
        <v>8023</v>
      </c>
      <c r="D18" s="8">
        <f>263-H18+781</f>
        <v>997</v>
      </c>
      <c r="E18" s="8">
        <v>0</v>
      </c>
      <c r="F18" s="8">
        <v>37</v>
      </c>
      <c r="G18" s="8">
        <v>10</v>
      </c>
      <c r="H18" s="8">
        <f>SUM(E18:G18)</f>
        <v>47</v>
      </c>
    </row>
    <row r="19" spans="1:8" s="4" customFormat="1" ht="25.5" customHeight="1">
      <c r="A19" s="5" t="s">
        <v>9</v>
      </c>
      <c r="B19" s="8">
        <f>SUM(C19,D19,H19)</f>
        <v>12091</v>
      </c>
      <c r="C19" s="8">
        <f>SUM(C5,C12,C18)</f>
        <v>8023</v>
      </c>
      <c r="D19" s="8">
        <f>SUM(D5,D12,D18)</f>
        <v>3145</v>
      </c>
      <c r="E19" s="8">
        <f>SUM(E5,E12,E18)</f>
        <v>119</v>
      </c>
      <c r="F19" s="8">
        <f>SUM(F5,F12,F18)</f>
        <v>783</v>
      </c>
      <c r="G19" s="8">
        <f>SUM(G5,G12,G18)</f>
        <v>21</v>
      </c>
      <c r="H19" s="8">
        <f>SUM(E19:G19)</f>
        <v>923</v>
      </c>
    </row>
    <row r="20" ht="12.75">
      <c r="A20" s="7"/>
    </row>
    <row r="22" ht="12.75">
      <c r="A22" s="1"/>
    </row>
  </sheetData>
  <mergeCells count="5">
    <mergeCell ref="A3:A4"/>
    <mergeCell ref="E3:H3"/>
    <mergeCell ref="B3:B4"/>
    <mergeCell ref="C3:C4"/>
    <mergeCell ref="D3:D4"/>
  </mergeCells>
  <printOptions/>
  <pageMargins left="0.75" right="0.75" top="1" bottom="1" header="0.5" footer="0.5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RSHCHU</dc:creator>
  <cp:keywords/>
  <dc:description/>
  <cp:lastModifiedBy>CSYCHEUNG</cp:lastModifiedBy>
  <cp:lastPrinted>2008-10-16T13:14:08Z</cp:lastPrinted>
  <dcterms:created xsi:type="dcterms:W3CDTF">2008-10-03T07:38:31Z</dcterms:created>
  <dcterms:modified xsi:type="dcterms:W3CDTF">2008-10-16T13:14:55Z</dcterms:modified>
  <cp:category/>
  <cp:version/>
  <cp:contentType/>
  <cp:contentStatus/>
</cp:coreProperties>
</file>