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<sst xmlns="http://schemas.openxmlformats.org/spreadsheetml/2006/main" count="596" uniqueCount="253">
  <si>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</si>
  <si>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</si>
  <si>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</si>
  <si>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</si>
  <si>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</si>
  <si>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</si>
  <si>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</si>
  <si>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</si>
  <si>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</si>
  <si>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</si>
  <si>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</si>
  <si>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</si>
  <si>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</si>
  <si>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</si>
  <si>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</si>
  <si>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</si>
  <si>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</si>
  <si>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</si>
  <si>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</si>
  <si>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</si>
  <si>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</si>
  <si>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</si>
  <si>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</si>
  <si>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</si>
  <si>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</si>
  <si>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</si>
  <si>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</si>
  <si>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</si>
  <si>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</si>
  <si>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</si>
  <si>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</si>
  <si>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</si>
  <si>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</si>
  <si>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</si>
  <si>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</si>
  <si>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</si>
  <si>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</si>
  <si>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</si>
  <si>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</si>
  <si>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</si>
  <si>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</si>
  <si>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</si>
  <si>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</si>
  <si>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</si>
  <si>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</si>
  <si>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</si>
  <si>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</si>
  <si>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</si>
  <si>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</si>
  <si>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</si>
  <si>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</si>
  <si>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</si>
  <si>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</si>
  <si>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</si>
  <si>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</si>
  <si>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</si>
  <si>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</si>
  <si>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</si>
  <si>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</si>
  <si>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</si>
  <si>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</si>
  <si>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</si>
  <si>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</si>
  <si>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</si>
  <si>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</si>
  <si>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</si>
  <si>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</si>
  <si>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</si>
  <si>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</si>
  <si>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</si>
  <si>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</si>
  <si>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</si>
  <si>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</si>
  <si>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</si>
  <si>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</si>
  <si>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</si>
  <si>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</si>
  <si>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</si>
  <si>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</si>
  <si>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</si>
  <si>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</si>
  <si>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</si>
  <si>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</si>
  <si>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</si>
  <si>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</si>
  <si>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</si>
  <si>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</si>
  <si>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</si>
  <si>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</si>
  <si>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</si>
  <si>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</si>
  <si>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</si>
  <si>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</si>
  <si>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</si>
  <si>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</si>
  <si>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</si>
  <si>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</si>
  <si>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</si>
  <si>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</si>
  <si>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</si>
  <si>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</si>
  <si>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</si>
  <si>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</si>
  <si>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</si>
  <si>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</si>
  <si>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</si>
  <si>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</si>
  <si>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</si>
  <si>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</si>
  <si>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</si>
  <si>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</si>
  <si>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</si>
  <si>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</si>
  <si>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</si>
  <si>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</si>
  <si>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</si>
  <si>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</si>
  <si>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</si>
  <si>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</si>
  <si>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</si>
  <si>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</si>
  <si>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</si>
  <si>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</si>
  <si>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</si>
  <si>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</si>
  <si>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</si>
  <si>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</si>
  <si>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</si>
  <si>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</si>
  <si>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</si>
  <si>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</si>
  <si>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</si>
  <si>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</si>
  <si>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</si>
  <si>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</si>
  <si>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</si>
  <si>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</si>
  <si>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</si>
  <si>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</si>
  <si>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</si>
  <si>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</si>
  <si>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</si>
  <si>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</si>
  <si>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</si>
  <si>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</si>
  <si>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</si>
  <si>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</si>
  <si>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</si>
  <si>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</si>
  <si>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</si>
  <si>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</si>
  <si>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</si>
  <si>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</si>
  <si>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</si>
  <si>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Demand and Savings deposits</t>
  </si>
  <si>
    <t>(HK$ Mn)</t>
  </si>
  <si>
    <t>Sectors</t>
  </si>
  <si>
    <t>Sum-to-zero checking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</si>
  <si>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</si>
  <si>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</si>
  <si>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</si>
  <si>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</si>
  <si>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</si>
  <si>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</si>
  <si>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</si>
  <si>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</si>
  <si>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</si>
  <si>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</si>
  <si>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</si>
  <si>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</si>
  <si>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</si>
  <si>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</si>
  <si>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</si>
  <si>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</si>
  <si>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</si>
  <si>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</si>
  <si>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</si>
  <si>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</si>
  <si>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</si>
  <si>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</si>
  <si>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</si>
  <si>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</si>
  <si>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</si>
  <si>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</si>
  <si>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</si>
  <si>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</si>
  <si>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</si>
  <si>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</si>
  <si>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</si>
  <si>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</si>
  <si>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</si>
  <si>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</si>
  <si>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</si>
  <si>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</si>
  <si>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</si>
  <si>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</si>
  <si>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</si>
  <si>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</si>
  <si>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</si>
  <si>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</si>
  <si>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</si>
  <si>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</si>
  <si>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</si>
  <si>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</si>
  <si>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</si>
  <si>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</si>
  <si>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</si>
  <si>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</si>
  <si>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</si>
  <si>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</si>
  <si>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</si>
  <si>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</si>
  <si>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</si>
  <si>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</si>
  <si>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</si>
  <si>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</si>
  <si>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</si>
  <si>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</si>
  <si>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</si>
  <si>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</si>
  <si>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</si>
  <si>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</si>
  <si>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</si>
  <si>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</si>
  <si>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</si>
  <si>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</si>
  <si>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</si>
  <si>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</si>
  <si>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</si>
  <si>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</si>
  <si>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</si>
  <si>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</si>
  <si>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</si>
  <si>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</si>
  <si>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</si>
  <si>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</si>
  <si>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</si>
  <si>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</si>
  <si>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</si>
  <si>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</si>
  <si>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</si>
  <si>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</si>
  <si>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</si>
  <si>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</si>
  <si>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</si>
  <si>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</si>
  <si>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</si>
  <si>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Sep 2006</t>
  </si>
  <si>
    <t>TABLE 1A  :  HONG KONG MONETARY  STATISTICS  -  September 2006</t>
  </si>
  <si>
    <t>Earlier months (% change to Sep 2006)</t>
  </si>
  <si>
    <t>(As at end of September 2006)</t>
  </si>
  <si>
    <t>TABLE 2A : QUARTERLY ANALYSIS OF LOANS FOR USE IN HONG KONG BY SECTOR -  September 2006</t>
  </si>
  <si>
    <t>Adjusted# % change from earlier quarters to  Sep 2006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</si>
</sst>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sz val="11"/>
      <color indexed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0" fillId="0" borderId="0" xfId="15" applyNumberFormat="1" applyFont="1" applyAlignment="1" applyProtection="1">
      <alignment/>
      <protection/>
    </xf>
    <xf numFmtId="185" fontId="24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3" fontId="24" fillId="0" borderId="0" xfId="15" applyNumberFormat="1" applyFont="1" applyAlignment="1" applyProtection="1">
      <alignment/>
      <protection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5" fillId="0" borderId="0" xfId="0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7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5.5742187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62"/>
      <c r="M1" s="162"/>
      <c r="N1" s="162"/>
      <c r="O1" s="105"/>
      <c r="P1" s="106"/>
    </row>
    <row r="2" spans="1:16" ht="20.25">
      <c r="A2" s="6" t="s">
        <v>248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54">
        <v>38961</v>
      </c>
      <c r="D7" s="51" t="s">
        <v>249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55">
        <v>38936</v>
      </c>
      <c r="E9" s="110"/>
      <c r="F9" s="111"/>
      <c r="G9" s="23"/>
      <c r="H9" s="155">
        <v>38872</v>
      </c>
      <c r="I9" s="110"/>
      <c r="J9" s="111"/>
      <c r="K9" s="23"/>
      <c r="L9" s="155">
        <v>38596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367187.519</v>
      </c>
      <c r="D12" s="94">
        <v>356549.208</v>
      </c>
      <c r="E12" s="46" t="s">
        <v>2</v>
      </c>
      <c r="F12" s="47">
        <v>2.983686616406672</v>
      </c>
      <c r="G12" s="48" t="s">
        <v>3</v>
      </c>
      <c r="H12" s="94">
        <v>353296.578</v>
      </c>
      <c r="I12" s="46" t="s">
        <v>2</v>
      </c>
      <c r="J12" s="47">
        <v>3.931807400636629</v>
      </c>
      <c r="K12" s="48" t="s">
        <v>3</v>
      </c>
      <c r="L12" s="94">
        <v>350710.81</v>
      </c>
      <c r="M12" s="46" t="s">
        <v>2</v>
      </c>
      <c r="N12" s="47">
        <v>4.698089859277488</v>
      </c>
      <c r="O12" s="49" t="s">
        <v>3</v>
      </c>
      <c r="P12" s="4"/>
    </row>
    <row r="13" spans="1:16" ht="15">
      <c r="A13" s="33" t="s">
        <v>4</v>
      </c>
      <c r="B13" s="33"/>
      <c r="C13" s="94">
        <v>103201.649</v>
      </c>
      <c r="D13" s="94">
        <v>93887.853</v>
      </c>
      <c r="E13" s="46" t="s">
        <v>2</v>
      </c>
      <c r="F13" s="47">
        <v>9.920128858415794</v>
      </c>
      <c r="G13" s="48" t="s">
        <v>3</v>
      </c>
      <c r="H13" s="94">
        <v>94136.202</v>
      </c>
      <c r="I13" s="46" t="s">
        <v>2</v>
      </c>
      <c r="J13" s="47">
        <v>9.630138891730525</v>
      </c>
      <c r="K13" s="48" t="s">
        <v>3</v>
      </c>
      <c r="L13" s="94">
        <v>80479.174</v>
      </c>
      <c r="M13" s="46" t="s">
        <v>2</v>
      </c>
      <c r="N13" s="47">
        <v>28.233981377592187</v>
      </c>
      <c r="O13" s="49" t="s">
        <v>3</v>
      </c>
      <c r="P13" s="4"/>
    </row>
    <row r="14" spans="1:16" ht="15">
      <c r="A14" s="33" t="s">
        <v>5</v>
      </c>
      <c r="B14" s="33"/>
      <c r="C14" s="94">
        <v>470389.168</v>
      </c>
      <c r="D14" s="94">
        <v>450437.061</v>
      </c>
      <c r="E14" s="46" t="s">
        <v>2</v>
      </c>
      <c r="F14" s="47">
        <v>4.429499419009858</v>
      </c>
      <c r="G14" s="48" t="s">
        <v>3</v>
      </c>
      <c r="H14" s="94">
        <v>447432.78</v>
      </c>
      <c r="I14" s="46" t="s">
        <v>2</v>
      </c>
      <c r="J14" s="47">
        <v>5.130689798811801</v>
      </c>
      <c r="K14" s="48" t="s">
        <v>3</v>
      </c>
      <c r="L14" s="94">
        <v>431189.984</v>
      </c>
      <c r="M14" s="46" t="s">
        <v>2</v>
      </c>
      <c r="N14" s="47">
        <v>9.090931017544236</v>
      </c>
      <c r="O14" s="49" t="s">
        <v>3</v>
      </c>
      <c r="P14" s="8"/>
    </row>
    <row r="15" spans="1:16" ht="15">
      <c r="A15" s="33" t="s">
        <v>6</v>
      </c>
      <c r="B15" s="104"/>
      <c r="C15" s="94">
        <v>2651545.831</v>
      </c>
      <c r="D15" s="94">
        <v>2571412.329</v>
      </c>
      <c r="E15" s="46" t="s">
        <v>2</v>
      </c>
      <c r="F15" s="47">
        <v>3.1163225398068732</v>
      </c>
      <c r="G15" s="48" t="s">
        <v>3</v>
      </c>
      <c r="H15" s="94">
        <v>2506013.316</v>
      </c>
      <c r="I15" s="46" t="s">
        <v>2</v>
      </c>
      <c r="J15" s="47">
        <v>5.807332070856404</v>
      </c>
      <c r="K15" s="48" t="s">
        <v>3</v>
      </c>
      <c r="L15" s="94">
        <v>2278988.044</v>
      </c>
      <c r="M15" s="46" t="s">
        <v>2</v>
      </c>
      <c r="N15" s="47">
        <v>16.347509500141967</v>
      </c>
      <c r="O15" s="49" t="s">
        <v>3</v>
      </c>
      <c r="P15" s="4"/>
    </row>
    <row r="16" spans="1:16" ht="15">
      <c r="A16" s="33" t="s">
        <v>7</v>
      </c>
      <c r="B16" s="104"/>
      <c r="C16" s="94">
        <v>2204632.996</v>
      </c>
      <c r="D16" s="94">
        <v>2188874.088</v>
      </c>
      <c r="E16" s="46" t="s">
        <v>2</v>
      </c>
      <c r="F16" s="47">
        <v>0.7199549798864382</v>
      </c>
      <c r="G16" s="48" t="s">
        <v>3</v>
      </c>
      <c r="H16" s="94">
        <v>2130462.795</v>
      </c>
      <c r="I16" s="46" t="s">
        <v>2</v>
      </c>
      <c r="J16" s="47">
        <v>3.4814126383277113</v>
      </c>
      <c r="K16" s="48" t="s">
        <v>3</v>
      </c>
      <c r="L16" s="94">
        <v>1964299.922</v>
      </c>
      <c r="M16" s="46" t="s">
        <v>2</v>
      </c>
      <c r="N16" s="47">
        <v>12.235049816389477</v>
      </c>
      <c r="O16" s="49" t="s">
        <v>3</v>
      </c>
      <c r="P16" s="4"/>
    </row>
    <row r="17" spans="1:16" ht="15">
      <c r="A17" s="33" t="s">
        <v>5</v>
      </c>
      <c r="B17" s="104"/>
      <c r="C17" s="94">
        <v>4856178.827</v>
      </c>
      <c r="D17" s="94">
        <v>4760286.417</v>
      </c>
      <c r="E17" s="46" t="s">
        <v>2</v>
      </c>
      <c r="F17" s="47">
        <v>2.0144252173051314</v>
      </c>
      <c r="G17" s="48" t="s">
        <v>3</v>
      </c>
      <c r="H17" s="94">
        <v>4636476.111</v>
      </c>
      <c r="I17" s="46" t="s">
        <v>2</v>
      </c>
      <c r="J17" s="47">
        <v>4.738571077261838</v>
      </c>
      <c r="K17" s="48" t="s">
        <v>3</v>
      </c>
      <c r="L17" s="94">
        <v>4243287.966</v>
      </c>
      <c r="M17" s="46" t="s">
        <v>2</v>
      </c>
      <c r="N17" s="47">
        <v>14.44377251581514</v>
      </c>
      <c r="O17" s="49" t="s">
        <v>3</v>
      </c>
      <c r="P17" s="4"/>
    </row>
    <row r="18" spans="1:16" ht="15">
      <c r="A18" s="33" t="s">
        <v>8</v>
      </c>
      <c r="B18" s="104"/>
      <c r="C18" s="94">
        <v>2669082.144</v>
      </c>
      <c r="D18" s="94">
        <v>2588959.088</v>
      </c>
      <c r="E18" s="46" t="s">
        <v>2</v>
      </c>
      <c r="F18" s="47">
        <v>3.094798074306212</v>
      </c>
      <c r="G18" s="48" t="s">
        <v>3</v>
      </c>
      <c r="H18" s="94">
        <v>2523152.624</v>
      </c>
      <c r="I18" s="46" t="s">
        <v>2</v>
      </c>
      <c r="J18" s="47">
        <v>5.783618422917883</v>
      </c>
      <c r="K18" s="48" t="s">
        <v>3</v>
      </c>
      <c r="L18" s="94">
        <v>2294679.539</v>
      </c>
      <c r="M18" s="46" t="s">
        <v>2</v>
      </c>
      <c r="N18" s="47">
        <v>16.31611728943909</v>
      </c>
      <c r="O18" s="49" t="s">
        <v>3</v>
      </c>
      <c r="P18" s="4"/>
    </row>
    <row r="19" spans="1:16" ht="15">
      <c r="A19" s="33" t="s">
        <v>7</v>
      </c>
      <c r="B19" s="104"/>
      <c r="C19" s="94">
        <v>2217454.601</v>
      </c>
      <c r="D19" s="94">
        <v>2201838.956</v>
      </c>
      <c r="E19" s="46" t="s">
        <v>2</v>
      </c>
      <c r="F19" s="47">
        <v>0.7092092252000413</v>
      </c>
      <c r="G19" s="48" t="s">
        <v>3</v>
      </c>
      <c r="H19" s="94">
        <v>2143712.568</v>
      </c>
      <c r="I19" s="46" t="s">
        <v>2</v>
      </c>
      <c r="J19" s="47">
        <v>3.439921662109697</v>
      </c>
      <c r="K19" s="48" t="s">
        <v>3</v>
      </c>
      <c r="L19" s="94">
        <v>1976203.905</v>
      </c>
      <c r="M19" s="46" t="s">
        <v>2</v>
      </c>
      <c r="N19" s="47">
        <v>12.207783589011783</v>
      </c>
      <c r="O19" s="49" t="s">
        <v>3</v>
      </c>
      <c r="P19" s="4"/>
    </row>
    <row r="20" spans="1:16" ht="15">
      <c r="A20" s="33" t="s">
        <v>5</v>
      </c>
      <c r="B20" s="104"/>
      <c r="C20" s="94">
        <v>4886536.745</v>
      </c>
      <c r="D20" s="94">
        <v>4790798.044</v>
      </c>
      <c r="E20" s="46" t="s">
        <v>2</v>
      </c>
      <c r="F20" s="47">
        <v>1.9983873275539992</v>
      </c>
      <c r="G20" s="48" t="s">
        <v>3</v>
      </c>
      <c r="H20" s="94">
        <v>4666865.192</v>
      </c>
      <c r="I20" s="46" t="s">
        <v>2</v>
      </c>
      <c r="J20" s="47">
        <v>4.707047321113194</v>
      </c>
      <c r="K20" s="48" t="s">
        <v>3</v>
      </c>
      <c r="L20" s="94">
        <v>4270883.444</v>
      </c>
      <c r="M20" s="46" t="s">
        <v>2</v>
      </c>
      <c r="N20" s="47">
        <v>14.415127667904585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161050</v>
      </c>
      <c r="D22" s="94">
        <v>156394</v>
      </c>
      <c r="E22" s="46" t="s">
        <v>2</v>
      </c>
      <c r="F22" s="47">
        <v>2.977096308042505</v>
      </c>
      <c r="G22" s="48" t="s">
        <v>3</v>
      </c>
      <c r="H22" s="94">
        <v>158155</v>
      </c>
      <c r="I22" s="46" t="s">
        <v>2</v>
      </c>
      <c r="J22" s="47">
        <v>1.8304827542600606</v>
      </c>
      <c r="K22" s="48" t="s">
        <v>3</v>
      </c>
      <c r="L22" s="94">
        <v>154105</v>
      </c>
      <c r="M22" s="46" t="s">
        <v>2</v>
      </c>
      <c r="N22" s="47">
        <v>4.506667531877611</v>
      </c>
      <c r="O22" s="49" t="s">
        <v>3</v>
      </c>
      <c r="P22" s="4"/>
    </row>
    <row r="23" spans="1:16" ht="15">
      <c r="A23" s="33" t="s">
        <v>10</v>
      </c>
      <c r="B23" s="104"/>
      <c r="C23" s="94">
        <v>148591.913</v>
      </c>
      <c r="D23" s="94">
        <v>146033.602</v>
      </c>
      <c r="E23" s="46" t="s">
        <v>2</v>
      </c>
      <c r="F23" s="47">
        <v>1.7518646153780395</v>
      </c>
      <c r="G23" s="48" t="s">
        <v>3</v>
      </c>
      <c r="H23" s="94">
        <v>145852.211</v>
      </c>
      <c r="I23" s="46" t="s">
        <v>2</v>
      </c>
      <c r="J23" s="47">
        <v>1.8784096457749229</v>
      </c>
      <c r="K23" s="48" t="s">
        <v>3</v>
      </c>
      <c r="L23" s="94">
        <v>142174.629</v>
      </c>
      <c r="M23" s="46" t="s">
        <v>2</v>
      </c>
      <c r="N23" s="47">
        <v>4.513663264069436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153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374538.05682850187</v>
      </c>
      <c r="D27" s="94">
        <v>369558.379611374</v>
      </c>
      <c r="E27" s="46" t="s">
        <v>2</v>
      </c>
      <c r="F27" s="47">
        <v>1.347467001658714</v>
      </c>
      <c r="G27" s="48" t="s">
        <v>3</v>
      </c>
      <c r="H27" s="94">
        <v>357504.57154112763</v>
      </c>
      <c r="I27" s="46" t="s">
        <v>2</v>
      </c>
      <c r="J27" s="47">
        <v>4.764550342376438</v>
      </c>
      <c r="K27" s="48" t="s">
        <v>3</v>
      </c>
      <c r="L27" s="94">
        <v>357651.46041013603</v>
      </c>
      <c r="M27" s="46" t="s">
        <v>2</v>
      </c>
      <c r="N27" s="47">
        <v>4.72152312729304</v>
      </c>
      <c r="O27" s="48" t="s">
        <v>3</v>
      </c>
      <c r="P27" s="4"/>
    </row>
    <row r="28" spans="1:16" ht="15">
      <c r="A28" s="33" t="s">
        <v>101</v>
      </c>
      <c r="B28" s="104"/>
      <c r="C28" s="94">
        <v>150156.12868821516</v>
      </c>
      <c r="D28" s="94">
        <v>148203.15644935146</v>
      </c>
      <c r="E28" s="46" t="s">
        <v>2</v>
      </c>
      <c r="F28" s="47">
        <v>1.3177669664081293</v>
      </c>
      <c r="G28" s="48" t="s">
        <v>3</v>
      </c>
      <c r="H28" s="94">
        <v>146748.20521951132</v>
      </c>
      <c r="I28" s="46" t="s">
        <v>2</v>
      </c>
      <c r="J28" s="47">
        <v>2.322293116707044</v>
      </c>
      <c r="K28" s="48" t="s">
        <v>3</v>
      </c>
      <c r="L28" s="94">
        <v>143638.896919229</v>
      </c>
      <c r="M28" s="46" t="s">
        <v>2</v>
      </c>
      <c r="N28" s="47">
        <v>4.537233234707244</v>
      </c>
      <c r="O28" s="48" t="s">
        <v>3</v>
      </c>
      <c r="P28" s="4"/>
    </row>
    <row r="29" spans="1:16" ht="15">
      <c r="A29" s="33" t="s">
        <v>102</v>
      </c>
      <c r="B29" s="104"/>
      <c r="C29" s="94">
        <v>224381.92814028673</v>
      </c>
      <c r="D29" s="94">
        <v>221355.22316202256</v>
      </c>
      <c r="E29" s="46" t="s">
        <v>2</v>
      </c>
      <c r="F29" s="47">
        <v>1.3673519581007412</v>
      </c>
      <c r="G29" s="48" t="s">
        <v>3</v>
      </c>
      <c r="H29" s="94">
        <v>210756.3663216163</v>
      </c>
      <c r="I29" s="46" t="s">
        <v>2</v>
      </c>
      <c r="J29" s="47">
        <v>6.46507721521337</v>
      </c>
      <c r="K29" s="48" t="s">
        <v>3</v>
      </c>
      <c r="L29" s="94">
        <v>214012.563490907</v>
      </c>
      <c r="M29" s="46" t="s">
        <v>2</v>
      </c>
      <c r="N29" s="47">
        <v>4.845213047420145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321797.255</v>
      </c>
      <c r="D34" s="94">
        <v>304403.459</v>
      </c>
      <c r="E34" s="46" t="s">
        <v>2</v>
      </c>
      <c r="F34" s="47">
        <v>5.714059904950048</v>
      </c>
      <c r="G34" s="48" t="s">
        <v>3</v>
      </c>
      <c r="H34" s="94">
        <v>301580.569</v>
      </c>
      <c r="I34" s="46" t="s">
        <v>2</v>
      </c>
      <c r="J34" s="47">
        <v>6.7035771127548855</v>
      </c>
      <c r="K34" s="48" t="s">
        <v>3</v>
      </c>
      <c r="L34" s="94">
        <v>289015.355</v>
      </c>
      <c r="M34" s="46" t="s">
        <v>2</v>
      </c>
      <c r="N34" s="47">
        <v>11.342615343049857</v>
      </c>
      <c r="O34" s="49" t="s">
        <v>3</v>
      </c>
      <c r="P34" s="4"/>
    </row>
    <row r="35" spans="1:16" ht="15">
      <c r="A35" s="33" t="s">
        <v>136</v>
      </c>
      <c r="B35" s="104"/>
      <c r="C35" s="94">
        <v>1225105.413</v>
      </c>
      <c r="D35" s="94">
        <v>1209435.564</v>
      </c>
      <c r="E35" s="46" t="s">
        <v>2</v>
      </c>
      <c r="F35" s="47">
        <v>1.2956332248222253</v>
      </c>
      <c r="G35" s="48" t="s">
        <v>3</v>
      </c>
      <c r="H35" s="94">
        <v>1183053.98</v>
      </c>
      <c r="I35" s="46" t="s">
        <v>2</v>
      </c>
      <c r="J35" s="47">
        <v>3.554481343277331</v>
      </c>
      <c r="K35" s="48" t="s">
        <v>3</v>
      </c>
      <c r="L35" s="94">
        <v>1162132.719</v>
      </c>
      <c r="M35" s="46" t="s">
        <v>2</v>
      </c>
      <c r="N35" s="47">
        <v>5.4187179287222165</v>
      </c>
      <c r="O35" s="49" t="s">
        <v>3</v>
      </c>
      <c r="P35" s="4"/>
    </row>
    <row r="36" spans="1:16" ht="15">
      <c r="A36" s="33" t="s">
        <v>137</v>
      </c>
      <c r="B36" s="104"/>
      <c r="C36" s="94">
        <v>3003615.929</v>
      </c>
      <c r="D36" s="94">
        <v>2939318.89</v>
      </c>
      <c r="E36" s="46" t="s">
        <v>2</v>
      </c>
      <c r="F36" s="47">
        <v>2.1874808894927185</v>
      </c>
      <c r="G36" s="48" t="s">
        <v>3</v>
      </c>
      <c r="H36" s="94">
        <v>2845211.424</v>
      </c>
      <c r="I36" s="46" t="s">
        <v>2</v>
      </c>
      <c r="J36" s="47">
        <v>5.567407176275978</v>
      </c>
      <c r="K36" s="48" t="s">
        <v>3</v>
      </c>
      <c r="L36" s="94">
        <v>2474826.419</v>
      </c>
      <c r="M36" s="46" t="s">
        <v>2</v>
      </c>
      <c r="N36" s="47">
        <v>21.366731255991155</v>
      </c>
      <c r="O36" s="49" t="s">
        <v>3</v>
      </c>
      <c r="P36" s="4"/>
    </row>
    <row r="37" spans="1:16" ht="15">
      <c r="A37" s="33" t="s">
        <v>11</v>
      </c>
      <c r="B37" s="50"/>
      <c r="C37" s="94">
        <v>2976456.309</v>
      </c>
      <c r="D37" s="94">
        <v>2911996.169</v>
      </c>
      <c r="E37" s="46" t="s">
        <v>2</v>
      </c>
      <c r="F37" s="47">
        <v>2.213606620991399</v>
      </c>
      <c r="G37" s="48" t="s">
        <v>3</v>
      </c>
      <c r="H37" s="94">
        <v>2818095.935</v>
      </c>
      <c r="I37" s="46" t="s">
        <v>2</v>
      </c>
      <c r="J37" s="47">
        <v>5.61941032713635</v>
      </c>
      <c r="K37" s="48" t="s">
        <v>3</v>
      </c>
      <c r="L37" s="94">
        <v>2451014.056</v>
      </c>
      <c r="M37" s="46" t="s">
        <v>2</v>
      </c>
      <c r="N37" s="47">
        <v>21.43774947816945</v>
      </c>
      <c r="O37" s="49" t="s">
        <v>3</v>
      </c>
      <c r="P37" s="4"/>
    </row>
    <row r="38" spans="1:16" ht="15">
      <c r="A38" s="33" t="s">
        <v>12</v>
      </c>
      <c r="B38" s="50"/>
      <c r="C38" s="94">
        <v>21786.042</v>
      </c>
      <c r="D38" s="94">
        <v>21880.377</v>
      </c>
      <c r="E38" s="46" t="s">
        <v>2</v>
      </c>
      <c r="F38" s="47">
        <v>-0.43113973767454183</v>
      </c>
      <c r="G38" s="48" t="s">
        <v>3</v>
      </c>
      <c r="H38" s="94">
        <v>21958.126</v>
      </c>
      <c r="I38" s="46" t="s">
        <v>2</v>
      </c>
      <c r="J38" s="47">
        <v>-0.783691650189084</v>
      </c>
      <c r="K38" s="48" t="s">
        <v>3</v>
      </c>
      <c r="L38" s="94">
        <v>18711.508</v>
      </c>
      <c r="M38" s="46" t="s">
        <v>2</v>
      </c>
      <c r="N38" s="47">
        <v>16.431246482111433</v>
      </c>
      <c r="O38" s="49" t="s">
        <v>3</v>
      </c>
      <c r="P38" s="4"/>
    </row>
    <row r="39" spans="1:16" ht="15">
      <c r="A39" s="33" t="s">
        <v>13</v>
      </c>
      <c r="B39" s="50"/>
      <c r="C39" s="94">
        <v>5373.578</v>
      </c>
      <c r="D39" s="94">
        <v>5442.344</v>
      </c>
      <c r="E39" s="46" t="s">
        <v>2</v>
      </c>
      <c r="F39" s="47">
        <v>-1.2635364467957118</v>
      </c>
      <c r="G39" s="48" t="s">
        <v>3</v>
      </c>
      <c r="H39" s="94">
        <v>5157.363</v>
      </c>
      <c r="I39" s="46" t="s">
        <v>2</v>
      </c>
      <c r="J39" s="47">
        <v>4.192355667033709</v>
      </c>
      <c r="K39" s="48" t="s">
        <v>3</v>
      </c>
      <c r="L39" s="94">
        <v>5100.855</v>
      </c>
      <c r="M39" s="46" t="s">
        <v>2</v>
      </c>
      <c r="N39" s="47">
        <v>5.346613459900368</v>
      </c>
      <c r="O39" s="49" t="s">
        <v>3</v>
      </c>
      <c r="P39" s="4"/>
    </row>
    <row r="40" spans="1:16" ht="15">
      <c r="A40" s="33" t="s">
        <v>14</v>
      </c>
      <c r="B40" s="104"/>
      <c r="C40" s="94">
        <v>2441991.65</v>
      </c>
      <c r="D40" s="94">
        <v>2363348.543</v>
      </c>
      <c r="E40" s="46" t="s">
        <v>2</v>
      </c>
      <c r="F40" s="47">
        <v>3.3276135774781466</v>
      </c>
      <c r="G40" s="48" t="s">
        <v>3</v>
      </c>
      <c r="H40" s="94">
        <v>2300178.976</v>
      </c>
      <c r="I40" s="46" t="s">
        <v>2</v>
      </c>
      <c r="J40" s="47">
        <v>6.165288678823217</v>
      </c>
      <c r="K40" s="48" t="s">
        <v>3</v>
      </c>
      <c r="L40" s="94">
        <v>2080346.502</v>
      </c>
      <c r="M40" s="46" t="s">
        <v>2</v>
      </c>
      <c r="N40" s="47">
        <v>17.38389002275929</v>
      </c>
      <c r="O40" s="49" t="s">
        <v>3</v>
      </c>
      <c r="P40" s="4"/>
    </row>
    <row r="41" spans="1:16" ht="15">
      <c r="A41" s="33" t="s">
        <v>15</v>
      </c>
      <c r="B41" s="104"/>
      <c r="C41" s="94">
        <v>218595.606</v>
      </c>
      <c r="D41" s="94">
        <v>210515.606</v>
      </c>
      <c r="E41" s="46" t="s">
        <v>2</v>
      </c>
      <c r="F41" s="47">
        <v>3.8381952547499054</v>
      </c>
      <c r="G41" s="48" t="s">
        <v>3</v>
      </c>
      <c r="H41" s="94">
        <v>207444.367</v>
      </c>
      <c r="I41" s="46" t="s">
        <v>2</v>
      </c>
      <c r="J41" s="47">
        <v>5.375532322842005</v>
      </c>
      <c r="K41" s="48" t="s">
        <v>3</v>
      </c>
      <c r="L41" s="94">
        <v>208536.181</v>
      </c>
      <c r="M41" s="46" t="s">
        <v>2</v>
      </c>
      <c r="N41" s="47">
        <v>4.823827189968526</v>
      </c>
      <c r="O41" s="49" t="s">
        <v>3</v>
      </c>
      <c r="P41" s="4"/>
    </row>
    <row r="42" spans="1:16" ht="15">
      <c r="A42" s="33" t="s">
        <v>16</v>
      </c>
      <c r="B42" s="104"/>
      <c r="C42" s="94">
        <v>828344.291</v>
      </c>
      <c r="D42" s="94">
        <v>815718.679</v>
      </c>
      <c r="E42" s="46" t="s">
        <v>2</v>
      </c>
      <c r="F42" s="47">
        <v>1.5477899826295385</v>
      </c>
      <c r="G42" s="48" t="s">
        <v>3</v>
      </c>
      <c r="H42" s="94">
        <v>788210.511</v>
      </c>
      <c r="I42" s="46" t="s">
        <v>2</v>
      </c>
      <c r="J42" s="47">
        <v>5.091759046587981</v>
      </c>
      <c r="K42" s="48" t="s">
        <v>3</v>
      </c>
      <c r="L42" s="94">
        <v>778796.313</v>
      </c>
      <c r="M42" s="46" t="s">
        <v>2</v>
      </c>
      <c r="N42" s="47">
        <v>6.362122826331358</v>
      </c>
      <c r="O42" s="49" t="s">
        <v>3</v>
      </c>
      <c r="P42" s="4"/>
    </row>
    <row r="43" spans="1:16" ht="15">
      <c r="A43" s="33" t="s">
        <v>17</v>
      </c>
      <c r="B43" s="104"/>
      <c r="C43" s="94">
        <v>1395051.753</v>
      </c>
      <c r="D43" s="94">
        <v>1337114.258</v>
      </c>
      <c r="E43" s="46" t="s">
        <v>2</v>
      </c>
      <c r="F43" s="47">
        <v>4.333024994188662</v>
      </c>
      <c r="G43" s="48" t="s">
        <v>3</v>
      </c>
      <c r="H43" s="94">
        <v>1304524.098</v>
      </c>
      <c r="I43" s="46" t="s">
        <v>2</v>
      </c>
      <c r="J43" s="47">
        <v>6.939515731352941</v>
      </c>
      <c r="K43" s="48" t="s">
        <v>3</v>
      </c>
      <c r="L43" s="94">
        <v>1093014.008</v>
      </c>
      <c r="M43" s="46" t="s">
        <v>2</v>
      </c>
      <c r="N43" s="47">
        <v>27.633474300358657</v>
      </c>
      <c r="O43" s="49" t="s">
        <v>3</v>
      </c>
      <c r="P43" s="4"/>
    </row>
    <row r="44" spans="1:16" ht="15">
      <c r="A44" s="33" t="s">
        <v>18</v>
      </c>
      <c r="B44" s="104"/>
      <c r="C44" s="94">
        <v>1505544.595</v>
      </c>
      <c r="D44" s="94">
        <v>1488366.202</v>
      </c>
      <c r="E44" s="46" t="s">
        <v>2</v>
      </c>
      <c r="F44" s="47">
        <v>1.1541778479594882</v>
      </c>
      <c r="G44" s="48" t="s">
        <v>3</v>
      </c>
      <c r="H44" s="94">
        <v>1409857.016</v>
      </c>
      <c r="I44" s="46" t="s">
        <v>2</v>
      </c>
      <c r="J44" s="47">
        <v>6.787041374697807</v>
      </c>
      <c r="K44" s="48" t="s">
        <v>3</v>
      </c>
      <c r="L44" s="94">
        <v>1283256.514</v>
      </c>
      <c r="M44" s="46" t="s">
        <v>2</v>
      </c>
      <c r="N44" s="47">
        <v>17.322186061390994</v>
      </c>
      <c r="O44" s="49" t="s">
        <v>3</v>
      </c>
      <c r="P44" s="4"/>
    </row>
    <row r="45" spans="1:16" ht="15">
      <c r="A45" s="33" t="s">
        <v>19</v>
      </c>
      <c r="B45" s="104"/>
      <c r="C45" s="94">
        <v>602982.352</v>
      </c>
      <c r="D45" s="94">
        <v>601443.168</v>
      </c>
      <c r="E45" s="46" t="s">
        <v>2</v>
      </c>
      <c r="F45" s="47">
        <v>0.2559151191488809</v>
      </c>
      <c r="G45" s="48" t="s">
        <v>3</v>
      </c>
      <c r="H45" s="94">
        <v>619809.981</v>
      </c>
      <c r="I45" s="46" t="s">
        <v>2</v>
      </c>
      <c r="J45" s="47">
        <v>-2.714965798525938</v>
      </c>
      <c r="K45" s="48" t="s">
        <v>3</v>
      </c>
      <c r="L45" s="94">
        <v>562371.477</v>
      </c>
      <c r="M45" s="46" t="s">
        <v>2</v>
      </c>
      <c r="N45" s="47">
        <v>7.2213610862060165</v>
      </c>
      <c r="O45" s="49" t="s">
        <v>3</v>
      </c>
      <c r="P45" s="4"/>
    </row>
    <row r="46" spans="1:16" ht="15">
      <c r="A46" s="33" t="s">
        <v>20</v>
      </c>
      <c r="B46" s="104"/>
      <c r="C46" s="94">
        <v>2108526.947</v>
      </c>
      <c r="D46" s="94">
        <v>2089809.37</v>
      </c>
      <c r="E46" s="46" t="s">
        <v>2</v>
      </c>
      <c r="F46" s="47">
        <v>0.8956595404680456</v>
      </c>
      <c r="G46" s="48" t="s">
        <v>3</v>
      </c>
      <c r="H46" s="94">
        <v>2029666.997</v>
      </c>
      <c r="I46" s="46" t="s">
        <v>2</v>
      </c>
      <c r="J46" s="47">
        <v>3.8853639595342884</v>
      </c>
      <c r="K46" s="48" t="s">
        <v>3</v>
      </c>
      <c r="L46" s="94">
        <v>1845627.991</v>
      </c>
      <c r="M46" s="46" t="s">
        <v>2</v>
      </c>
      <c r="N46" s="47">
        <v>14.244417471017883</v>
      </c>
      <c r="O46" s="49" t="s">
        <v>3</v>
      </c>
      <c r="P46" s="4"/>
    </row>
    <row r="47" spans="1:16" ht="15">
      <c r="A47" s="33" t="s">
        <v>21</v>
      </c>
      <c r="B47" s="104"/>
      <c r="C47" s="94">
        <v>4550518.597</v>
      </c>
      <c r="D47" s="94">
        <v>4453157.913</v>
      </c>
      <c r="E47" s="46" t="s">
        <v>2</v>
      </c>
      <c r="F47" s="47">
        <v>2.1863290254265877</v>
      </c>
      <c r="G47" s="48" t="s">
        <v>3</v>
      </c>
      <c r="H47" s="94">
        <v>4329845.973</v>
      </c>
      <c r="I47" s="46" t="s">
        <v>2</v>
      </c>
      <c r="J47" s="47">
        <v>5.096546744989723</v>
      </c>
      <c r="K47" s="48" t="s">
        <v>3</v>
      </c>
      <c r="L47" s="94">
        <v>3925974.493</v>
      </c>
      <c r="M47" s="46" t="s">
        <v>2</v>
      </c>
      <c r="N47" s="47">
        <v>15.908002079829117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747.806</v>
      </c>
      <c r="D49" s="94">
        <v>760.771</v>
      </c>
      <c r="E49" s="46" t="s">
        <v>2</v>
      </c>
      <c r="F49" s="47">
        <v>-1.7041921944974092</v>
      </c>
      <c r="G49" s="48" t="s">
        <v>3</v>
      </c>
      <c r="H49" s="94">
        <v>778.439</v>
      </c>
      <c r="I49" s="46" t="s">
        <v>2</v>
      </c>
      <c r="J49" s="47">
        <v>-3.935183103621469</v>
      </c>
      <c r="K49" s="48" t="s">
        <v>3</v>
      </c>
      <c r="L49" s="94">
        <v>879.321</v>
      </c>
      <c r="M49" s="46" t="s">
        <v>2</v>
      </c>
      <c r="N49" s="47">
        <v>-14.956426606438384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2169812.741</v>
      </c>
      <c r="D54" s="93">
        <v>2150574.776</v>
      </c>
      <c r="E54" s="46" t="s">
        <v>2</v>
      </c>
      <c r="F54" s="47">
        <v>0.8945499228714198</v>
      </c>
      <c r="G54" s="48" t="s">
        <v>3</v>
      </c>
      <c r="H54" s="94">
        <v>2124070.868</v>
      </c>
      <c r="I54" s="46" t="s">
        <v>2</v>
      </c>
      <c r="J54" s="47">
        <v>2.1535003228527074</v>
      </c>
      <c r="K54" s="48" t="s">
        <v>3</v>
      </c>
      <c r="L54" s="94">
        <v>2031242.633</v>
      </c>
      <c r="M54" s="46" t="s">
        <v>2</v>
      </c>
      <c r="N54" s="47">
        <v>6.821937751244505</v>
      </c>
      <c r="O54" s="49" t="s">
        <v>3</v>
      </c>
      <c r="P54" s="4"/>
    </row>
    <row r="55" spans="1:16" ht="15">
      <c r="A55" s="57" t="s">
        <v>24</v>
      </c>
      <c r="B55" s="50"/>
      <c r="C55" s="94">
        <v>138730.69</v>
      </c>
      <c r="D55" s="93">
        <v>139980.396</v>
      </c>
      <c r="E55" s="46" t="s">
        <v>2</v>
      </c>
      <c r="F55" s="47">
        <v>-0.892772156466819</v>
      </c>
      <c r="G55" s="48" t="s">
        <v>3</v>
      </c>
      <c r="H55" s="94">
        <v>133673.116</v>
      </c>
      <c r="I55" s="46" t="s">
        <v>2</v>
      </c>
      <c r="J55" s="47">
        <v>3.783538643626727</v>
      </c>
      <c r="K55" s="48" t="s">
        <v>3</v>
      </c>
      <c r="L55" s="94">
        <v>128986.657</v>
      </c>
      <c r="M55" s="46" t="s">
        <v>2</v>
      </c>
      <c r="N55" s="47">
        <v>7.55429532529088</v>
      </c>
      <c r="O55" s="49" t="s">
        <v>3</v>
      </c>
      <c r="P55" s="4"/>
    </row>
    <row r="56" spans="1:16" ht="15">
      <c r="A56" s="57" t="s">
        <v>25</v>
      </c>
      <c r="B56" s="50"/>
      <c r="C56" s="94">
        <v>20843.799</v>
      </c>
      <c r="D56" s="93">
        <v>20834.279</v>
      </c>
      <c r="E56" s="46" t="s">
        <v>2</v>
      </c>
      <c r="F56" s="47">
        <v>0.04569392586131471</v>
      </c>
      <c r="G56" s="48" t="s">
        <v>3</v>
      </c>
      <c r="H56" s="94">
        <v>18509.028</v>
      </c>
      <c r="I56" s="46" t="s">
        <v>2</v>
      </c>
      <c r="J56" s="47">
        <v>12.614228040500024</v>
      </c>
      <c r="K56" s="48" t="s">
        <v>3</v>
      </c>
      <c r="L56" s="94">
        <v>18239.114</v>
      </c>
      <c r="M56" s="46" t="s">
        <v>2</v>
      </c>
      <c r="N56" s="47">
        <v>14.280764953823962</v>
      </c>
      <c r="O56" s="49" t="s">
        <v>3</v>
      </c>
      <c r="P56" s="4"/>
    </row>
    <row r="57" spans="1:16" ht="15">
      <c r="A57" s="57" t="s">
        <v>26</v>
      </c>
      <c r="B57" s="50"/>
      <c r="C57" s="94">
        <v>2010238.252</v>
      </c>
      <c r="D57" s="93">
        <v>1989760.101</v>
      </c>
      <c r="E57" s="46" t="s">
        <v>2</v>
      </c>
      <c r="F57" s="47">
        <v>1.0291768836709707</v>
      </c>
      <c r="G57" s="48" t="s">
        <v>3</v>
      </c>
      <c r="H57" s="94">
        <v>1971888.724</v>
      </c>
      <c r="I57" s="46" t="s">
        <v>2</v>
      </c>
      <c r="J57" s="47">
        <v>1.944811973071566</v>
      </c>
      <c r="K57" s="48" t="s">
        <v>3</v>
      </c>
      <c r="L57" s="94">
        <v>1884016.862</v>
      </c>
      <c r="M57" s="46" t="s">
        <v>2</v>
      </c>
      <c r="N57" s="47">
        <v>6.699589188708657</v>
      </c>
      <c r="O57" s="49" t="s">
        <v>3</v>
      </c>
      <c r="P57" s="4"/>
    </row>
    <row r="58" spans="1:16" ht="15">
      <c r="A58" s="25" t="s">
        <v>27</v>
      </c>
      <c r="B58" s="104"/>
      <c r="C58" s="94">
        <v>328317.62</v>
      </c>
      <c r="D58" s="93">
        <v>305900.953</v>
      </c>
      <c r="E58" s="46" t="s">
        <v>2</v>
      </c>
      <c r="F58" s="47">
        <v>7.328080144948103</v>
      </c>
      <c r="G58" s="48" t="s">
        <v>3</v>
      </c>
      <c r="H58" s="94">
        <v>293419.353</v>
      </c>
      <c r="I58" s="46" t="s">
        <v>2</v>
      </c>
      <c r="J58" s="47">
        <v>11.893648678313326</v>
      </c>
      <c r="K58" s="48" t="s">
        <v>3</v>
      </c>
      <c r="L58" s="94">
        <v>237872.7</v>
      </c>
      <c r="M58" s="46" t="s">
        <v>2</v>
      </c>
      <c r="N58" s="47">
        <v>38.02240442051567</v>
      </c>
      <c r="O58" s="49" t="s">
        <v>3</v>
      </c>
      <c r="P58" s="4"/>
    </row>
    <row r="59" spans="1:16" ht="15">
      <c r="A59" s="33" t="s">
        <v>28</v>
      </c>
      <c r="B59" s="50"/>
      <c r="C59" s="94">
        <v>301593.454</v>
      </c>
      <c r="D59" s="93">
        <v>279956.013</v>
      </c>
      <c r="E59" s="46" t="s">
        <v>2</v>
      </c>
      <c r="F59" s="47">
        <v>7.728871678137537</v>
      </c>
      <c r="G59" s="48" t="s">
        <v>3</v>
      </c>
      <c r="H59" s="94">
        <v>268193.736</v>
      </c>
      <c r="I59" s="46" t="s">
        <v>2</v>
      </c>
      <c r="J59" s="47">
        <v>12.453578706998613</v>
      </c>
      <c r="K59" s="48" t="s">
        <v>3</v>
      </c>
      <c r="L59" s="94">
        <v>215996.135</v>
      </c>
      <c r="M59" s="46" t="s">
        <v>2</v>
      </c>
      <c r="N59" s="47">
        <v>39.629097529916464</v>
      </c>
      <c r="O59" s="49" t="s">
        <v>3</v>
      </c>
      <c r="P59" s="4"/>
    </row>
    <row r="60" spans="1:16" ht="15">
      <c r="A60" s="33" t="s">
        <v>29</v>
      </c>
      <c r="B60" s="50"/>
      <c r="C60" s="94">
        <v>26724.166</v>
      </c>
      <c r="D60" s="93">
        <v>25944.94</v>
      </c>
      <c r="E60" s="46" t="s">
        <v>2</v>
      </c>
      <c r="F60" s="47">
        <v>3.0033833186740964</v>
      </c>
      <c r="G60" s="48" t="s">
        <v>3</v>
      </c>
      <c r="H60" s="94">
        <v>25225.617</v>
      </c>
      <c r="I60" s="46" t="s">
        <v>2</v>
      </c>
      <c r="J60" s="47">
        <v>5.94058412922071</v>
      </c>
      <c r="K60" s="48" t="s">
        <v>3</v>
      </c>
      <c r="L60" s="94">
        <v>21876.565</v>
      </c>
      <c r="M60" s="46" t="s">
        <v>2</v>
      </c>
      <c r="N60" s="47">
        <v>22.158876404956644</v>
      </c>
      <c r="O60" s="49" t="s">
        <v>3</v>
      </c>
      <c r="P60" s="4"/>
    </row>
    <row r="61" spans="1:16" ht="15">
      <c r="A61" s="33" t="s">
        <v>30</v>
      </c>
      <c r="B61" s="104"/>
      <c r="C61" s="94">
        <v>1931779</v>
      </c>
      <c r="D61" s="93">
        <v>1886731.509</v>
      </c>
      <c r="E61" s="46" t="s">
        <v>2</v>
      </c>
      <c r="F61" s="47">
        <v>2.3875941428399585</v>
      </c>
      <c r="G61" s="48" t="s">
        <v>3</v>
      </c>
      <c r="H61" s="94">
        <v>1861763.225</v>
      </c>
      <c r="I61" s="46" t="s">
        <v>2</v>
      </c>
      <c r="J61" s="47">
        <v>3.7607239234194196</v>
      </c>
      <c r="K61" s="48" t="s">
        <v>3</v>
      </c>
      <c r="L61" s="94">
        <v>1763803.356</v>
      </c>
      <c r="M61" s="46" t="s">
        <v>2</v>
      </c>
      <c r="N61" s="47">
        <v>9.523490440620307</v>
      </c>
      <c r="O61" s="49" t="s">
        <v>3</v>
      </c>
      <c r="P61" s="4"/>
    </row>
    <row r="62" spans="1:16" ht="15">
      <c r="A62" s="33" t="s">
        <v>31</v>
      </c>
      <c r="B62" s="104"/>
      <c r="C62" s="94">
        <v>566351.361</v>
      </c>
      <c r="D62" s="93">
        <v>569744.22</v>
      </c>
      <c r="E62" s="46" t="s">
        <v>2</v>
      </c>
      <c r="F62" s="47">
        <v>-0.5955056463758268</v>
      </c>
      <c r="G62" s="48" t="s">
        <v>3</v>
      </c>
      <c r="H62" s="94">
        <v>555726.996</v>
      </c>
      <c r="I62" s="46" t="s">
        <v>2</v>
      </c>
      <c r="J62" s="47">
        <v>1.9117957336015365</v>
      </c>
      <c r="K62" s="48" t="s">
        <v>3</v>
      </c>
      <c r="L62" s="94">
        <v>505311.977</v>
      </c>
      <c r="M62" s="46" t="s">
        <v>2</v>
      </c>
      <c r="N62" s="47">
        <v>12.079544277257455</v>
      </c>
      <c r="O62" s="49" t="s">
        <v>3</v>
      </c>
      <c r="P62" s="4"/>
    </row>
    <row r="63" spans="1:16" ht="15">
      <c r="A63" s="33" t="s">
        <v>32</v>
      </c>
      <c r="B63" s="104"/>
      <c r="C63" s="94">
        <v>2498130.361</v>
      </c>
      <c r="D63" s="93">
        <v>2456475.729</v>
      </c>
      <c r="E63" s="46" t="s">
        <v>2</v>
      </c>
      <c r="F63" s="47">
        <v>1.695707045188584</v>
      </c>
      <c r="G63" s="48" t="s">
        <v>3</v>
      </c>
      <c r="H63" s="94">
        <v>2417490.221</v>
      </c>
      <c r="I63" s="46" t="s">
        <v>2</v>
      </c>
      <c r="J63" s="47">
        <v>3.3356966369296543</v>
      </c>
      <c r="K63" s="48" t="s">
        <v>3</v>
      </c>
      <c r="L63" s="94">
        <v>2269115.333</v>
      </c>
      <c r="M63" s="46" t="s">
        <v>2</v>
      </c>
      <c r="N63" s="47">
        <v>10.092701092333584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56"/>
      <c r="B72" s="156"/>
      <c r="C72" s="156"/>
      <c r="D72" s="156"/>
      <c r="E72" s="157"/>
      <c r="F72" s="5"/>
      <c r="G72" s="158"/>
      <c r="H72" s="156"/>
      <c r="I72" s="157"/>
      <c r="J72" s="156"/>
      <c r="K72" s="158"/>
      <c r="L72" s="156"/>
      <c r="M72" s="157"/>
      <c r="N72" s="156"/>
      <c r="O72" s="159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2">
      <selection activeCell="A2" sqref="A2:G2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63" t="s">
        <v>148</v>
      </c>
      <c r="B2" s="163"/>
      <c r="C2" s="163"/>
      <c r="D2" s="163"/>
      <c r="E2" s="163"/>
      <c r="F2" s="163"/>
      <c r="G2" s="16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38869</v>
      </c>
      <c r="E6" s="118">
        <v>38899</v>
      </c>
      <c r="F6" s="118">
        <v>38960</v>
      </c>
      <c r="G6" s="118">
        <v>38990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22712.138</v>
      </c>
      <c r="E8" s="99">
        <v>22691.992</v>
      </c>
      <c r="F8" s="99">
        <v>22716.051</v>
      </c>
      <c r="G8" s="99">
        <v>22619.126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154</v>
      </c>
      <c r="D10" s="99">
        <v>11284.722</v>
      </c>
      <c r="E10" s="99">
        <v>11327.235</v>
      </c>
      <c r="F10" s="99">
        <v>11349.605000000001</v>
      </c>
      <c r="G10" s="99">
        <v>11354.662</v>
      </c>
    </row>
    <row r="11" spans="2:7" s="19" customFormat="1" ht="15" customHeight="1">
      <c r="B11" s="19" t="s">
        <v>142</v>
      </c>
      <c r="D11" s="99">
        <v>11427.416</v>
      </c>
      <c r="E11" s="99">
        <v>11364.757</v>
      </c>
      <c r="F11" s="99">
        <v>11366.446</v>
      </c>
      <c r="G11" s="99">
        <v>11264.464</v>
      </c>
    </row>
    <row r="12" s="19" customFormat="1" ht="15"/>
    <row r="13" spans="1:7" s="19" customFormat="1" ht="15">
      <c r="A13" s="19" t="s">
        <v>152</v>
      </c>
      <c r="D13" s="99">
        <v>39</v>
      </c>
      <c r="E13" s="99">
        <v>40</v>
      </c>
      <c r="F13" s="99">
        <v>40</v>
      </c>
      <c r="G13" s="99">
        <v>40</v>
      </c>
    </row>
    <row r="14" s="19" customFormat="1" ht="15"/>
    <row r="17" ht="12.75">
      <c r="A17" s="100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153995</v>
      </c>
      <c r="E11" s="37"/>
      <c r="F11" s="36"/>
      <c r="G11" s="94" t="s">
        <v>43</v>
      </c>
      <c r="H11" s="35"/>
      <c r="I11" s="34"/>
      <c r="J11" s="94">
        <v>153995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7055</v>
      </c>
      <c r="E12" s="37"/>
      <c r="F12" s="36"/>
      <c r="G12" s="94" t="s">
        <v>43</v>
      </c>
      <c r="H12" s="35"/>
      <c r="I12" s="34"/>
      <c r="J12" s="94">
        <v>7055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161050</v>
      </c>
      <c r="E13" s="37"/>
      <c r="F13" s="36"/>
      <c r="G13" s="94" t="s">
        <v>43</v>
      </c>
      <c r="H13" s="35"/>
      <c r="I13" s="34"/>
      <c r="J13" s="94">
        <v>161050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12458.087</v>
      </c>
      <c r="E16" s="37"/>
      <c r="F16" s="36"/>
      <c r="G16" s="94" t="s">
        <v>43</v>
      </c>
      <c r="H16" s="35"/>
      <c r="I16" s="34"/>
      <c r="J16" s="94">
        <v>12458.087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148591.913</v>
      </c>
      <c r="E19" s="37"/>
      <c r="F19" s="36"/>
      <c r="G19" s="94" t="s">
        <v>43</v>
      </c>
      <c r="H19" s="35"/>
      <c r="I19" s="34"/>
      <c r="J19" s="94">
        <v>148591.913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218595.606</v>
      </c>
      <c r="E21" s="35"/>
      <c r="F21" s="36"/>
      <c r="G21" s="94">
        <v>103201.649</v>
      </c>
      <c r="H21" s="35"/>
      <c r="I21" s="34"/>
      <c r="J21" s="94">
        <v>321797.255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828344.291</v>
      </c>
      <c r="E23" s="35"/>
      <c r="F23" s="36"/>
      <c r="G23" s="94">
        <v>396761.122</v>
      </c>
      <c r="H23" s="35"/>
      <c r="I23" s="34"/>
      <c r="J23" s="94">
        <v>1225105.413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1378284.383</v>
      </c>
      <c r="E25" s="35" t="s">
        <v>53</v>
      </c>
      <c r="F25" s="36"/>
      <c r="G25" s="94">
        <v>1598171.926</v>
      </c>
      <c r="H25" s="35" t="s">
        <v>54</v>
      </c>
      <c r="I25" s="34"/>
      <c r="J25" s="94">
        <v>2976456.309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77729.638</v>
      </c>
      <c r="E28" s="35"/>
      <c r="F28" s="36"/>
      <c r="G28" s="94">
        <v>106498.299</v>
      </c>
      <c r="H28" s="35"/>
      <c r="I28" s="34"/>
      <c r="J28" s="94">
        <v>184227.937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16767.37</v>
      </c>
      <c r="E31" s="35"/>
      <c r="F31" s="36"/>
      <c r="G31" s="94">
        <v>10392.25</v>
      </c>
      <c r="H31" s="35"/>
      <c r="I31" s="34"/>
      <c r="J31" s="94">
        <v>27159.62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768.943</v>
      </c>
      <c r="E35" s="35"/>
      <c r="F35" s="36"/>
      <c r="G35" s="94">
        <v>2429.355</v>
      </c>
      <c r="H35" s="35"/>
      <c r="I35" s="34"/>
      <c r="J35" s="94">
        <v>3198.298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367187.519</v>
      </c>
      <c r="E39" s="35"/>
      <c r="F39" s="36"/>
      <c r="G39" s="94">
        <v>103201.649</v>
      </c>
      <c r="H39" s="35"/>
      <c r="I39" s="34"/>
      <c r="J39" s="94">
        <v>470389.168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2651545.831</v>
      </c>
      <c r="E41" s="35" t="s">
        <v>53</v>
      </c>
      <c r="F41" s="36"/>
      <c r="G41" s="94">
        <v>2204632.996</v>
      </c>
      <c r="H41" s="35" t="s">
        <v>54</v>
      </c>
      <c r="I41" s="34"/>
      <c r="J41" s="94">
        <v>4856178.827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2650798.025</v>
      </c>
      <c r="E42" s="35" t="s">
        <v>3</v>
      </c>
      <c r="F42" s="36" t="s">
        <v>2</v>
      </c>
      <c r="G42" s="94">
        <v>2205380.802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2669082.144</v>
      </c>
      <c r="E44" s="35" t="s">
        <v>53</v>
      </c>
      <c r="F44" s="36"/>
      <c r="G44" s="94">
        <v>2217454.601</v>
      </c>
      <c r="H44" s="35" t="s">
        <v>54</v>
      </c>
      <c r="I44" s="34"/>
      <c r="J44" s="94">
        <v>4886536.745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2668334.338</v>
      </c>
      <c r="E45" s="35" t="s">
        <v>3</v>
      </c>
      <c r="F45" s="36" t="s">
        <v>2</v>
      </c>
      <c r="G45" s="94">
        <v>2218202.407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250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218595.606</v>
      </c>
      <c r="D11" s="29"/>
      <c r="E11" s="30"/>
      <c r="F11" s="94">
        <v>103201.649</v>
      </c>
      <c r="G11" s="29"/>
      <c r="H11" s="19"/>
      <c r="I11" s="94">
        <v>321797.255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828344.291</v>
      </c>
      <c r="D13" s="29"/>
      <c r="E13" s="30"/>
      <c r="F13" s="94">
        <v>396761.122</v>
      </c>
      <c r="G13" s="29"/>
      <c r="H13" s="19"/>
      <c r="I13" s="94">
        <v>1225105.413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1378284.383</v>
      </c>
      <c r="D15" s="35" t="s">
        <v>53</v>
      </c>
      <c r="E15" s="30"/>
      <c r="F15" s="94">
        <v>1598171.926</v>
      </c>
      <c r="G15" s="35" t="s">
        <v>54</v>
      </c>
      <c r="H15" s="19"/>
      <c r="I15" s="94">
        <v>2976456.309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1377536.577</v>
      </c>
      <c r="D16" s="35" t="s">
        <v>3</v>
      </c>
      <c r="E16" s="36" t="s">
        <v>2</v>
      </c>
      <c r="F16" s="94">
        <v>1598919.732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2425224.28</v>
      </c>
      <c r="D18" s="35" t="s">
        <v>53</v>
      </c>
      <c r="E18" s="30"/>
      <c r="F18" s="94">
        <v>2098134.697</v>
      </c>
      <c r="G18" s="35" t="s">
        <v>54</v>
      </c>
      <c r="H18" s="19"/>
      <c r="I18" s="94">
        <v>4523358.977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2424476.474</v>
      </c>
      <c r="D19" s="35" t="s">
        <v>3</v>
      </c>
      <c r="E19" s="36" t="s">
        <v>2</v>
      </c>
      <c r="F19" s="94">
        <v>2098882.503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13579.614</v>
      </c>
      <c r="D21" s="29"/>
      <c r="E21" s="30"/>
      <c r="F21" s="94">
        <v>8206.428</v>
      </c>
      <c r="G21" s="29"/>
      <c r="H21" s="19"/>
      <c r="I21" s="94">
        <v>21786.042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3187.756</v>
      </c>
      <c r="D23" s="29"/>
      <c r="E23" s="30"/>
      <c r="F23" s="94">
        <v>2185.822</v>
      </c>
      <c r="G23" s="29"/>
      <c r="H23" s="19"/>
      <c r="I23" s="94">
        <v>5373.578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2441991.65</v>
      </c>
      <c r="D25" s="35" t="s">
        <v>53</v>
      </c>
      <c r="E25" s="30"/>
      <c r="F25" s="94">
        <v>2108526.947</v>
      </c>
      <c r="G25" s="35" t="s">
        <v>54</v>
      </c>
      <c r="H25" s="19"/>
      <c r="I25" s="94">
        <v>4550518.597</v>
      </c>
      <c r="J25" s="19"/>
      <c r="L25" s="18"/>
      <c r="M25" s="16">
        <f>I25-I18-I21-I23</f>
        <v>1.1004885891452432E-10</v>
      </c>
    </row>
    <row r="26" spans="1:13" ht="19.5" customHeight="1">
      <c r="A26" s="19"/>
      <c r="B26" s="36" t="s">
        <v>2</v>
      </c>
      <c r="C26" s="94">
        <v>2441243.844</v>
      </c>
      <c r="D26" s="35" t="s">
        <v>3</v>
      </c>
      <c r="E26" s="36" t="s">
        <v>2</v>
      </c>
      <c r="F26" s="94">
        <v>2109274.753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64" t="s">
        <v>146</v>
      </c>
      <c r="B2" s="164"/>
      <c r="C2" s="164"/>
      <c r="D2" s="164"/>
      <c r="E2" s="164"/>
      <c r="F2" s="21"/>
    </row>
    <row r="3" spans="1:6" ht="15">
      <c r="A3" s="27" t="s">
        <v>250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65731.71</v>
      </c>
      <c r="D12" s="93">
        <v>70753.521</v>
      </c>
      <c r="E12" s="93">
        <v>136485.231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3327.917</v>
      </c>
      <c r="D14" s="93">
        <v>16780.154</v>
      </c>
      <c r="E14" s="93">
        <v>20108.071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1745137.568</v>
      </c>
      <c r="D16" s="93">
        <v>223634.487</v>
      </c>
      <c r="E16" s="93">
        <v>1968772.055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64884.125</v>
      </c>
      <c r="D18" s="93">
        <v>215855.942</v>
      </c>
      <c r="E18" s="93">
        <v>280740.067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5485.68</v>
      </c>
      <c r="D20" s="93">
        <v>21181.669</v>
      </c>
      <c r="E20" s="93">
        <v>26667.349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1884567</v>
      </c>
      <c r="D22" s="93">
        <v>548205.773</v>
      </c>
      <c r="E22" s="93">
        <v>2432772.773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455.898</v>
      </c>
      <c r="D27" s="93">
        <v>1138.363</v>
      </c>
      <c r="E27" s="93">
        <v>1594.261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19.876</v>
      </c>
      <c r="D29" s="93">
        <v>587.394</v>
      </c>
      <c r="E29" s="93">
        <v>607.27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20854.871</v>
      </c>
      <c r="D31" s="93">
        <v>1826.34</v>
      </c>
      <c r="E31" s="93">
        <v>22681.211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3233.882</v>
      </c>
      <c r="D33" s="93">
        <v>13197.181</v>
      </c>
      <c r="E33" s="93">
        <v>16431.063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25.662</v>
      </c>
      <c r="E35" s="93">
        <v>25.662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24564.527</v>
      </c>
      <c r="D37" s="93">
        <v>16774.94</v>
      </c>
      <c r="E37" s="93">
        <v>41339.467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330.346</v>
      </c>
      <c r="D42" s="93">
        <v>320.852</v>
      </c>
      <c r="E42" s="93">
        <v>651.198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128.458</v>
      </c>
      <c r="E44" s="93">
        <v>128.458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18654.769</v>
      </c>
      <c r="D46" s="93">
        <v>130.217</v>
      </c>
      <c r="E46" s="93">
        <v>18784.986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3662.358</v>
      </c>
      <c r="D48" s="93">
        <v>759.966</v>
      </c>
      <c r="E48" s="93">
        <v>4422.324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31.155</v>
      </c>
      <c r="E50" s="93">
        <v>31.155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22647.473</v>
      </c>
      <c r="D52" s="93">
        <v>1370.648</v>
      </c>
      <c r="E52" s="93">
        <v>24018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250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24154.838</v>
      </c>
      <c r="D13" s="94">
        <v>23920.729</v>
      </c>
      <c r="E13" s="94">
        <v>48075.567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241211.76</v>
      </c>
      <c r="D15" s="94">
        <v>152656.839</v>
      </c>
      <c r="E15" s="94">
        <v>393868.599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26971.265</v>
      </c>
      <c r="D17" s="94">
        <v>13625.696</v>
      </c>
      <c r="E17" s="94">
        <v>40596.961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292337.863</v>
      </c>
      <c r="D19" s="94">
        <v>190203.264</v>
      </c>
      <c r="E19" s="94">
        <v>482541.127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654.257</v>
      </c>
      <c r="D25" s="94">
        <v>275.967</v>
      </c>
      <c r="E25" s="94">
        <v>930.224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5786.586</v>
      </c>
      <c r="D27" s="94">
        <v>7253.894</v>
      </c>
      <c r="E27" s="94">
        <v>13040.48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1491.782</v>
      </c>
      <c r="D29" s="94">
        <v>1918.091</v>
      </c>
      <c r="E29" s="94">
        <v>3409.873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7932.625</v>
      </c>
      <c r="D31" s="94">
        <v>9447.952</v>
      </c>
      <c r="E31" s="94">
        <v>17380.577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298.594</v>
      </c>
      <c r="D37" s="94">
        <v>0.349</v>
      </c>
      <c r="E37" s="94">
        <v>298.943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3934.955</v>
      </c>
      <c r="D39" s="94">
        <v>1383.662</v>
      </c>
      <c r="E39" s="94">
        <v>5318.617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9961.51</v>
      </c>
      <c r="D41" s="94">
        <v>159.702</v>
      </c>
      <c r="E41" s="94">
        <v>10121.212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14195.059</v>
      </c>
      <c r="D43" s="94">
        <v>1543.713</v>
      </c>
      <c r="E43" s="94">
        <v>15738.772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9" width="4.140625" style="59" customWidth="1"/>
    <col min="10" max="15" width="11.421875" style="59" customWidth="1"/>
    <col min="16" max="16" width="2.28125" style="59" customWidth="1"/>
    <col min="17" max="17" width="12.421875" style="59" customWidth="1"/>
    <col min="18" max="18" width="2.57421875" style="59" customWidth="1"/>
    <col min="19" max="23" width="11.00390625" style="59" customWidth="1"/>
    <col min="24" max="16384" width="11.00390625" style="59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67" t="s">
        <v>149</v>
      </c>
      <c r="B2" s="167"/>
      <c r="C2" s="167"/>
      <c r="D2" s="167"/>
      <c r="E2" s="167"/>
      <c r="F2" s="167"/>
      <c r="H2" s="14" t="s">
        <v>133</v>
      </c>
    </row>
    <row r="3" spans="1:24" ht="15" customHeight="1">
      <c r="A3" s="168" t="s">
        <v>250</v>
      </c>
      <c r="B3" s="168"/>
      <c r="C3" s="168"/>
      <c r="D3" s="168"/>
      <c r="E3" s="168"/>
      <c r="F3" s="168"/>
      <c r="G3" s="63"/>
      <c r="P3" s="62"/>
      <c r="S3" s="3"/>
      <c r="T3" s="3"/>
      <c r="U3" s="3"/>
      <c r="V3" s="3"/>
      <c r="X3" s="62"/>
    </row>
    <row r="4" spans="1:24" ht="16.5" customHeight="1">
      <c r="A4" s="73"/>
      <c r="B4" s="73"/>
      <c r="C4" s="73"/>
      <c r="D4" s="73"/>
      <c r="E4" s="166"/>
      <c r="F4" s="166"/>
      <c r="G4" s="63"/>
      <c r="P4" s="62"/>
      <c r="S4" s="3"/>
      <c r="T4" s="3"/>
      <c r="U4" s="3"/>
      <c r="V4" s="3"/>
      <c r="X4" s="62"/>
    </row>
    <row r="5" spans="1:24" ht="15.75">
      <c r="A5" s="88"/>
      <c r="C5" s="166"/>
      <c r="D5" s="166"/>
      <c r="E5" s="86" t="s">
        <v>36</v>
      </c>
      <c r="G5" s="59"/>
      <c r="P5" s="62"/>
      <c r="S5" s="119"/>
      <c r="T5" s="119"/>
      <c r="U5" s="119"/>
      <c r="V5" s="119"/>
      <c r="X5" s="62"/>
    </row>
    <row r="6" spans="19:22" ht="15.75">
      <c r="S6" s="119"/>
      <c r="T6" s="119"/>
      <c r="U6" s="119"/>
      <c r="V6" s="119"/>
    </row>
    <row r="7" spans="3:22" ht="15.75">
      <c r="C7" s="84"/>
      <c r="D7" s="84" t="s">
        <v>37</v>
      </c>
      <c r="E7" s="165"/>
      <c r="F7" s="165"/>
      <c r="G7" s="65"/>
      <c r="S7" s="119"/>
      <c r="T7" s="119"/>
      <c r="U7" s="119"/>
      <c r="V7" s="119"/>
    </row>
    <row r="8" spans="1:22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S8" s="120"/>
      <c r="T8" s="120"/>
      <c r="U8" s="120"/>
      <c r="V8" s="120"/>
    </row>
    <row r="9" spans="10:25" ht="15.75">
      <c r="J9" s="66"/>
      <c r="K9" s="66"/>
      <c r="L9" s="66"/>
      <c r="M9" s="66"/>
      <c r="N9" s="66"/>
      <c r="O9" s="66"/>
      <c r="P9" s="67"/>
      <c r="Q9" s="67"/>
      <c r="R9" s="67"/>
      <c r="S9" s="119"/>
      <c r="T9" s="119"/>
      <c r="U9" s="119"/>
      <c r="V9" s="119"/>
      <c r="W9" s="68"/>
      <c r="X9" s="68"/>
      <c r="Y9" s="68"/>
    </row>
    <row r="10" spans="1:25" ht="15.75">
      <c r="A10" s="77" t="s">
        <v>106</v>
      </c>
      <c r="J10" s="66"/>
      <c r="K10" s="66"/>
      <c r="L10" s="66"/>
      <c r="M10" s="66"/>
      <c r="N10" s="66"/>
      <c r="O10" s="66"/>
      <c r="P10" s="67"/>
      <c r="Q10" s="67"/>
      <c r="R10" s="67"/>
      <c r="S10" s="119"/>
      <c r="T10" s="119"/>
      <c r="U10" s="119"/>
      <c r="V10" s="119"/>
      <c r="W10" s="68"/>
      <c r="X10" s="68"/>
      <c r="Y10" s="68"/>
    </row>
    <row r="11" spans="10:25" ht="15.75">
      <c r="J11" s="66"/>
      <c r="K11" s="66"/>
      <c r="L11" s="66"/>
      <c r="M11" s="66"/>
      <c r="N11" s="66"/>
      <c r="O11" s="66"/>
      <c r="P11" s="67"/>
      <c r="Q11" s="67"/>
      <c r="R11" s="67"/>
      <c r="W11" s="68"/>
      <c r="X11" s="68"/>
      <c r="Y11" s="68"/>
    </row>
    <row r="12" spans="1:25" ht="15.75">
      <c r="A12" s="78" t="s">
        <v>139</v>
      </c>
      <c r="C12" s="79">
        <v>314465.547</v>
      </c>
      <c r="D12" s="79">
        <v>201194.929</v>
      </c>
      <c r="E12" s="79">
        <v>515660.476</v>
      </c>
      <c r="F12" s="79"/>
      <c r="G12" s="69"/>
      <c r="H12" s="61"/>
      <c r="I12" s="61"/>
      <c r="J12" s="66"/>
      <c r="K12" s="66"/>
      <c r="L12" s="66"/>
      <c r="M12" s="66"/>
      <c r="N12" s="66"/>
      <c r="O12" s="66"/>
      <c r="P12" s="67"/>
      <c r="Q12" s="67"/>
      <c r="R12" s="67"/>
      <c r="S12" s="70"/>
      <c r="T12" s="70"/>
      <c r="U12" s="70"/>
      <c r="W12" s="68"/>
      <c r="X12" s="68"/>
      <c r="Y12" s="68"/>
    </row>
    <row r="13" spans="2:25" ht="15.75">
      <c r="B13" s="80" t="s">
        <v>107</v>
      </c>
      <c r="C13" s="79"/>
      <c r="D13" s="79"/>
      <c r="E13" s="79"/>
      <c r="F13" s="79"/>
      <c r="G13" s="69"/>
      <c r="H13" s="61"/>
      <c r="I13" s="61"/>
      <c r="J13" s="66"/>
      <c r="K13" s="66"/>
      <c r="L13" s="66"/>
      <c r="M13" s="66"/>
      <c r="N13" s="66"/>
      <c r="O13" s="66"/>
      <c r="P13" s="67"/>
      <c r="Q13" s="67"/>
      <c r="R13" s="67"/>
      <c r="S13" s="70"/>
      <c r="T13" s="70"/>
      <c r="U13" s="70"/>
      <c r="W13" s="68"/>
      <c r="X13" s="68"/>
      <c r="Y13" s="68"/>
    </row>
    <row r="14" spans="1:25" ht="15.75">
      <c r="A14" s="80" t="s">
        <v>108</v>
      </c>
      <c r="C14" s="79">
        <v>198865.545</v>
      </c>
      <c r="D14" s="79">
        <v>1517440.599</v>
      </c>
      <c r="E14" s="79">
        <v>1716306.144</v>
      </c>
      <c r="F14" s="79"/>
      <c r="G14" s="69"/>
      <c r="H14" s="61"/>
      <c r="I14" s="61"/>
      <c r="J14" s="66"/>
      <c r="K14" s="66"/>
      <c r="L14" s="66"/>
      <c r="M14" s="66"/>
      <c r="N14" s="66"/>
      <c r="O14" s="66"/>
      <c r="P14" s="67"/>
      <c r="Q14" s="67"/>
      <c r="R14" s="67"/>
      <c r="S14" s="70"/>
      <c r="T14" s="70"/>
      <c r="U14" s="70"/>
      <c r="W14" s="68"/>
      <c r="X14" s="68"/>
      <c r="Y14" s="68"/>
    </row>
    <row r="15" spans="1:25" ht="15.75">
      <c r="A15" s="80" t="s">
        <v>109</v>
      </c>
      <c r="C15" s="79">
        <v>2441243.844</v>
      </c>
      <c r="D15" s="79">
        <v>2109274.753</v>
      </c>
      <c r="E15" s="79">
        <v>4550518.597</v>
      </c>
      <c r="F15" s="79"/>
      <c r="G15" s="69"/>
      <c r="H15" s="61"/>
      <c r="I15" s="61"/>
      <c r="J15" s="66"/>
      <c r="K15" s="66"/>
      <c r="L15" s="66"/>
      <c r="M15" s="66"/>
      <c r="N15" s="66"/>
      <c r="O15" s="66"/>
      <c r="P15" s="67"/>
      <c r="Q15" s="67"/>
      <c r="R15" s="67"/>
      <c r="S15" s="70"/>
      <c r="T15" s="70"/>
      <c r="U15" s="70"/>
      <c r="W15" s="68"/>
      <c r="X15" s="68"/>
      <c r="Y15" s="68"/>
    </row>
    <row r="16" spans="1:25" ht="15.75">
      <c r="A16" s="78" t="s">
        <v>110</v>
      </c>
      <c r="C16" s="79">
        <v>134457.223</v>
      </c>
      <c r="D16" s="79">
        <v>115280.109</v>
      </c>
      <c r="E16" s="79">
        <v>249737.332</v>
      </c>
      <c r="F16" s="79"/>
      <c r="G16" s="69"/>
      <c r="H16" s="61"/>
      <c r="I16" s="61"/>
      <c r="J16" s="66"/>
      <c r="K16" s="66"/>
      <c r="L16" s="66"/>
      <c r="M16" s="66"/>
      <c r="N16" s="66"/>
      <c r="O16" s="66"/>
      <c r="P16" s="67"/>
      <c r="Q16" s="67"/>
      <c r="R16" s="67"/>
      <c r="S16" s="70"/>
      <c r="T16" s="70"/>
      <c r="U16" s="70"/>
      <c r="W16" s="68"/>
      <c r="X16" s="68"/>
      <c r="Y16" s="68"/>
    </row>
    <row r="17" spans="1:25" ht="15.75">
      <c r="A17" s="80" t="s">
        <v>111</v>
      </c>
      <c r="C17" s="79">
        <v>7541.599</v>
      </c>
      <c r="D17" s="79">
        <v>64327.374</v>
      </c>
      <c r="E17" s="79">
        <v>71868.973</v>
      </c>
      <c r="F17" s="79"/>
      <c r="G17" s="69"/>
      <c r="H17" s="61"/>
      <c r="I17" s="61"/>
      <c r="J17" s="66"/>
      <c r="K17" s="66"/>
      <c r="L17" s="66"/>
      <c r="M17" s="66"/>
      <c r="N17" s="66"/>
      <c r="O17" s="66"/>
      <c r="P17" s="67"/>
      <c r="Q17" s="67"/>
      <c r="R17" s="67"/>
      <c r="S17" s="70"/>
      <c r="T17" s="70"/>
      <c r="U17" s="70"/>
      <c r="W17" s="68"/>
      <c r="X17" s="68"/>
      <c r="Y17" s="68"/>
    </row>
    <row r="18" spans="1:25" ht="15.75">
      <c r="A18" s="78" t="s">
        <v>112</v>
      </c>
      <c r="C18" s="79">
        <v>718421.683</v>
      </c>
      <c r="D18" s="79">
        <v>271706.266</v>
      </c>
      <c r="E18" s="79">
        <v>990127.949</v>
      </c>
      <c r="F18" s="79"/>
      <c r="G18" s="69"/>
      <c r="H18" s="61"/>
      <c r="I18" s="61"/>
      <c r="J18" s="66"/>
      <c r="K18" s="66"/>
      <c r="L18" s="66"/>
      <c r="M18" s="66"/>
      <c r="N18" s="66"/>
      <c r="O18" s="66"/>
      <c r="P18" s="67"/>
      <c r="Q18" s="67"/>
      <c r="R18" s="67"/>
      <c r="S18" s="70"/>
      <c r="T18" s="70"/>
      <c r="U18" s="70"/>
      <c r="W18" s="68"/>
      <c r="X18" s="68"/>
      <c r="Y18" s="68"/>
    </row>
    <row r="19" spans="3:25" ht="15.75">
      <c r="C19" s="79"/>
      <c r="D19" s="79"/>
      <c r="E19" s="79"/>
      <c r="F19" s="79"/>
      <c r="G19" s="69"/>
      <c r="H19" s="61"/>
      <c r="I19" s="61"/>
      <c r="J19" s="66"/>
      <c r="K19" s="66"/>
      <c r="L19" s="66"/>
      <c r="M19" s="66"/>
      <c r="N19" s="66"/>
      <c r="O19" s="66"/>
      <c r="P19" s="67"/>
      <c r="Q19" s="67"/>
      <c r="R19" s="67"/>
      <c r="S19" s="70"/>
      <c r="T19" s="70"/>
      <c r="U19" s="70"/>
      <c r="W19" s="68"/>
      <c r="X19" s="68"/>
      <c r="Y19" s="68"/>
    </row>
    <row r="20" spans="1:25" ht="15.75">
      <c r="A20" s="77" t="s">
        <v>113</v>
      </c>
      <c r="B20" s="81"/>
      <c r="C20" s="79">
        <v>3814995.441</v>
      </c>
      <c r="D20" s="79">
        <v>4279224.03</v>
      </c>
      <c r="E20" s="79">
        <v>8094219.471</v>
      </c>
      <c r="F20" s="79"/>
      <c r="G20" s="69"/>
      <c r="H20" s="61"/>
      <c r="I20" s="61"/>
      <c r="J20" s="66"/>
      <c r="K20" s="66"/>
      <c r="L20" s="66"/>
      <c r="M20" s="66"/>
      <c r="N20" s="66"/>
      <c r="O20" s="66"/>
      <c r="P20" s="67"/>
      <c r="Q20" s="67"/>
      <c r="R20" s="67"/>
      <c r="S20" s="70"/>
      <c r="T20" s="70"/>
      <c r="U20" s="70"/>
      <c r="W20" s="68"/>
      <c r="X20" s="68"/>
      <c r="Y20" s="68"/>
    </row>
    <row r="21" spans="3:25" ht="15.75">
      <c r="C21" s="82"/>
      <c r="D21" s="82"/>
      <c r="E21" s="82"/>
      <c r="F21" s="82"/>
      <c r="G21" s="69"/>
      <c r="H21" s="61"/>
      <c r="I21" s="61"/>
      <c r="J21" s="66"/>
      <c r="K21" s="66"/>
      <c r="L21" s="66"/>
      <c r="M21" s="66"/>
      <c r="N21" s="66"/>
      <c r="O21" s="66"/>
      <c r="P21" s="67"/>
      <c r="Q21" s="67"/>
      <c r="R21" s="67"/>
      <c r="S21" s="70"/>
      <c r="T21" s="70"/>
      <c r="U21" s="70"/>
      <c r="W21" s="68"/>
      <c r="X21" s="68"/>
      <c r="Y21" s="68"/>
    </row>
    <row r="22" spans="1:25" ht="15.75">
      <c r="A22" s="78" t="s">
        <v>87</v>
      </c>
      <c r="C22" s="82"/>
      <c r="D22" s="82"/>
      <c r="E22" s="82"/>
      <c r="F22" s="82"/>
      <c r="G22" s="69"/>
      <c r="H22" s="61"/>
      <c r="I22" s="61"/>
      <c r="J22" s="66"/>
      <c r="K22" s="66"/>
      <c r="L22" s="66"/>
      <c r="M22" s="66"/>
      <c r="N22" s="66"/>
      <c r="O22" s="66"/>
      <c r="P22" s="67"/>
      <c r="Q22" s="67"/>
      <c r="R22" s="67"/>
      <c r="S22" s="70"/>
      <c r="T22" s="70"/>
      <c r="U22" s="70"/>
      <c r="W22" s="68"/>
      <c r="X22" s="68"/>
      <c r="Y22" s="68"/>
    </row>
    <row r="23" spans="1:25" ht="15.75">
      <c r="A23" s="77" t="s">
        <v>114</v>
      </c>
      <c r="C23" s="82"/>
      <c r="D23" s="82"/>
      <c r="E23" s="82"/>
      <c r="F23" s="82"/>
      <c r="G23" s="69"/>
      <c r="H23" s="61"/>
      <c r="I23" s="61"/>
      <c r="J23" s="66"/>
      <c r="K23" s="66"/>
      <c r="L23" s="66"/>
      <c r="M23" s="66"/>
      <c r="N23" s="66"/>
      <c r="O23" s="66"/>
      <c r="P23" s="67"/>
      <c r="Q23" s="67"/>
      <c r="R23" s="67"/>
      <c r="S23" s="70"/>
      <c r="T23" s="70"/>
      <c r="U23" s="70"/>
      <c r="W23" s="68"/>
      <c r="X23" s="68"/>
      <c r="Y23" s="68"/>
    </row>
    <row r="24" spans="3:25" ht="15.75">
      <c r="C24" s="82"/>
      <c r="D24" s="82"/>
      <c r="E24" s="82"/>
      <c r="F24" s="82"/>
      <c r="G24" s="69"/>
      <c r="H24" s="61"/>
      <c r="I24" s="61"/>
      <c r="J24" s="66"/>
      <c r="K24" s="66"/>
      <c r="L24" s="66"/>
      <c r="M24" s="66"/>
      <c r="N24" s="66"/>
      <c r="O24" s="66"/>
      <c r="P24" s="67"/>
      <c r="Q24" s="67"/>
      <c r="R24" s="67"/>
      <c r="S24" s="70"/>
      <c r="T24" s="70"/>
      <c r="U24" s="70"/>
      <c r="W24" s="68"/>
      <c r="X24" s="68"/>
      <c r="Y24" s="68"/>
    </row>
    <row r="25" spans="1:25" ht="15.75">
      <c r="A25" s="80" t="s">
        <v>115</v>
      </c>
      <c r="C25" s="79">
        <v>12458.087</v>
      </c>
      <c r="D25" s="79">
        <v>2965.251</v>
      </c>
      <c r="E25" s="79">
        <v>15423.338</v>
      </c>
      <c r="F25" s="79"/>
      <c r="G25" s="69"/>
      <c r="H25" s="61"/>
      <c r="I25" s="61"/>
      <c r="J25" s="66"/>
      <c r="K25" s="66"/>
      <c r="L25" s="66"/>
      <c r="M25" s="66"/>
      <c r="N25" s="66"/>
      <c r="O25" s="66"/>
      <c r="P25" s="67"/>
      <c r="Q25" s="67"/>
      <c r="R25" s="67"/>
      <c r="S25" s="70"/>
      <c r="T25" s="70"/>
      <c r="U25" s="70"/>
      <c r="W25" s="68"/>
      <c r="X25" s="68"/>
      <c r="Y25" s="68"/>
    </row>
    <row r="26" spans="1:25" ht="15.75">
      <c r="A26" s="78" t="s">
        <v>140</v>
      </c>
      <c r="C26" s="79">
        <v>312972.115</v>
      </c>
      <c r="D26" s="79">
        <v>198045.73</v>
      </c>
      <c r="E26" s="79">
        <v>511017.845</v>
      </c>
      <c r="F26" s="79"/>
      <c r="G26" s="69"/>
      <c r="H26" s="61"/>
      <c r="I26" s="61"/>
      <c r="J26" s="66"/>
      <c r="K26" s="66"/>
      <c r="L26" s="66"/>
      <c r="M26" s="66"/>
      <c r="N26" s="66"/>
      <c r="O26" s="66"/>
      <c r="P26" s="67"/>
      <c r="Q26" s="67"/>
      <c r="R26" s="67"/>
      <c r="S26" s="70"/>
      <c r="T26" s="70"/>
      <c r="U26" s="70"/>
      <c r="W26" s="68"/>
      <c r="X26" s="68"/>
      <c r="Y26" s="68"/>
    </row>
    <row r="27" spans="2:25" ht="15.75">
      <c r="B27" s="80" t="s">
        <v>107</v>
      </c>
      <c r="C27" s="82"/>
      <c r="D27" s="82"/>
      <c r="E27" s="82"/>
      <c r="F27" s="82"/>
      <c r="G27" s="69"/>
      <c r="H27" s="61"/>
      <c r="I27" s="61"/>
      <c r="J27" s="66"/>
      <c r="K27" s="66"/>
      <c r="L27" s="66"/>
      <c r="M27" s="66"/>
      <c r="N27" s="66"/>
      <c r="O27" s="66"/>
      <c r="P27" s="67"/>
      <c r="Q27" s="67"/>
      <c r="R27" s="67"/>
      <c r="S27" s="70"/>
      <c r="T27" s="70"/>
      <c r="U27" s="70"/>
      <c r="W27" s="68"/>
      <c r="X27" s="68"/>
      <c r="Y27" s="68"/>
    </row>
    <row r="28" spans="1:25" ht="15.75">
      <c r="A28" s="80" t="s">
        <v>116</v>
      </c>
      <c r="C28" s="79">
        <v>325618.811</v>
      </c>
      <c r="D28" s="79">
        <v>2502949.054</v>
      </c>
      <c r="E28" s="79">
        <v>2828567.865</v>
      </c>
      <c r="F28" s="79"/>
      <c r="G28" s="69"/>
      <c r="H28" s="61"/>
      <c r="I28" s="61"/>
      <c r="J28" s="66"/>
      <c r="K28" s="66"/>
      <c r="L28" s="66"/>
      <c r="M28" s="66"/>
      <c r="N28" s="66"/>
      <c r="O28" s="66"/>
      <c r="P28" s="67"/>
      <c r="Q28" s="67"/>
      <c r="R28" s="67"/>
      <c r="S28" s="70"/>
      <c r="T28" s="70"/>
      <c r="U28" s="70"/>
      <c r="W28" s="68"/>
      <c r="X28" s="68"/>
      <c r="Y28" s="68"/>
    </row>
    <row r="29" spans="1:25" ht="15.75">
      <c r="A29" s="80" t="s">
        <v>117</v>
      </c>
      <c r="C29" s="79">
        <v>1931779</v>
      </c>
      <c r="D29" s="79">
        <v>566351.361</v>
      </c>
      <c r="E29" s="79">
        <v>2498130.361</v>
      </c>
      <c r="F29" s="79"/>
      <c r="G29" s="69"/>
      <c r="H29" s="61"/>
      <c r="I29" s="61"/>
      <c r="J29" s="66"/>
      <c r="K29" s="66"/>
      <c r="L29" s="66"/>
      <c r="M29" s="66"/>
      <c r="N29" s="66"/>
      <c r="O29" s="66"/>
      <c r="P29" s="67"/>
      <c r="Q29" s="67"/>
      <c r="R29" s="67"/>
      <c r="S29" s="70"/>
      <c r="T29" s="70"/>
      <c r="U29" s="70"/>
      <c r="W29" s="68"/>
      <c r="X29" s="68"/>
      <c r="Y29" s="68"/>
    </row>
    <row r="30" spans="1:25" ht="15.75">
      <c r="A30" s="78" t="s">
        <v>118</v>
      </c>
      <c r="C30" s="79">
        <v>64353.871</v>
      </c>
      <c r="D30" s="79">
        <v>44272.889</v>
      </c>
      <c r="E30" s="79">
        <v>108626.76</v>
      </c>
      <c r="F30" s="79"/>
      <c r="G30" s="69"/>
      <c r="H30" s="61"/>
      <c r="I30" s="61"/>
      <c r="J30" s="66"/>
      <c r="K30" s="66"/>
      <c r="L30" s="66"/>
      <c r="M30" s="66"/>
      <c r="N30" s="66"/>
      <c r="O30" s="66"/>
      <c r="P30" s="67"/>
      <c r="Q30" s="67"/>
      <c r="R30" s="67"/>
      <c r="S30" s="70"/>
      <c r="T30" s="70"/>
      <c r="U30" s="70"/>
      <c r="W30" s="68"/>
      <c r="X30" s="68"/>
      <c r="Y30" s="68"/>
    </row>
    <row r="31" spans="2:25" ht="15.75">
      <c r="B31" s="78" t="s">
        <v>119</v>
      </c>
      <c r="C31" s="79">
        <v>54860.642</v>
      </c>
      <c r="D31" s="79">
        <v>6352.455</v>
      </c>
      <c r="E31" s="79">
        <v>61213.097</v>
      </c>
      <c r="F31" s="79"/>
      <c r="G31" s="69"/>
      <c r="H31" s="61"/>
      <c r="I31" s="61"/>
      <c r="J31" s="66"/>
      <c r="K31" s="66"/>
      <c r="L31" s="66"/>
      <c r="M31" s="66"/>
      <c r="N31" s="66"/>
      <c r="O31" s="66"/>
      <c r="P31" s="67"/>
      <c r="Q31" s="67"/>
      <c r="R31" s="67"/>
      <c r="S31" s="70"/>
      <c r="T31" s="70"/>
      <c r="U31" s="70"/>
      <c r="W31" s="68"/>
      <c r="X31" s="68"/>
      <c r="Y31" s="68"/>
    </row>
    <row r="32" spans="2:25" ht="15.75">
      <c r="B32" s="78" t="s">
        <v>120</v>
      </c>
      <c r="C32" s="79">
        <v>348</v>
      </c>
      <c r="D32" s="103">
        <v>0</v>
      </c>
      <c r="E32" s="79">
        <v>348</v>
      </c>
      <c r="F32" s="79"/>
      <c r="G32" s="69"/>
      <c r="H32" s="61"/>
      <c r="I32" s="61"/>
      <c r="J32" s="66"/>
      <c r="K32" s="66"/>
      <c r="L32" s="66"/>
      <c r="M32" s="66"/>
      <c r="N32" s="66"/>
      <c r="O32" s="66"/>
      <c r="P32" s="67"/>
      <c r="Q32" s="67"/>
      <c r="R32" s="67"/>
      <c r="S32" s="70"/>
      <c r="T32" s="70"/>
      <c r="U32" s="70"/>
      <c r="W32" s="68"/>
      <c r="X32" s="68"/>
      <c r="Y32" s="68"/>
    </row>
    <row r="33" spans="2:25" ht="15.75">
      <c r="B33" s="78" t="s">
        <v>121</v>
      </c>
      <c r="C33" s="79">
        <v>750</v>
      </c>
      <c r="D33" s="103">
        <v>0</v>
      </c>
      <c r="E33" s="79">
        <v>750</v>
      </c>
      <c r="F33" s="79"/>
      <c r="G33" s="69"/>
      <c r="H33" s="61"/>
      <c r="I33" s="61"/>
      <c r="J33" s="66"/>
      <c r="K33" s="66"/>
      <c r="L33" s="66"/>
      <c r="M33" s="66"/>
      <c r="N33" s="66"/>
      <c r="O33" s="66"/>
      <c r="P33" s="67"/>
      <c r="Q33" s="67"/>
      <c r="R33" s="67"/>
      <c r="S33" s="70"/>
      <c r="T33" s="70"/>
      <c r="U33" s="70"/>
      <c r="W33" s="68"/>
      <c r="X33" s="68"/>
      <c r="Y33" s="68"/>
    </row>
    <row r="34" spans="2:25" ht="15.75">
      <c r="B34" s="78" t="s">
        <v>122</v>
      </c>
      <c r="C34" s="79">
        <v>8395.229</v>
      </c>
      <c r="D34" s="79">
        <v>37920.434</v>
      </c>
      <c r="E34" s="79">
        <v>46315.663</v>
      </c>
      <c r="F34" s="79"/>
      <c r="G34" s="69"/>
      <c r="H34" s="61"/>
      <c r="I34" s="61"/>
      <c r="J34" s="66"/>
      <c r="K34" s="66"/>
      <c r="L34" s="66"/>
      <c r="M34" s="66"/>
      <c r="N34" s="66"/>
      <c r="O34" s="66"/>
      <c r="P34" s="67"/>
      <c r="Q34" s="67"/>
      <c r="R34" s="67"/>
      <c r="S34" s="70"/>
      <c r="T34" s="70"/>
      <c r="U34" s="70"/>
      <c r="W34" s="68"/>
      <c r="X34" s="68"/>
      <c r="Y34" s="68"/>
    </row>
    <row r="35" spans="1:25" ht="15.75">
      <c r="A35" s="80" t="s">
        <v>123</v>
      </c>
      <c r="C35" s="79">
        <v>543671.632</v>
      </c>
      <c r="D35" s="79">
        <v>990280.626</v>
      </c>
      <c r="E35" s="79">
        <v>1533952.258</v>
      </c>
      <c r="F35" s="79"/>
      <c r="G35" s="69"/>
      <c r="H35" s="61"/>
      <c r="I35" s="61"/>
      <c r="J35" s="66"/>
      <c r="K35" s="66"/>
      <c r="L35" s="66"/>
      <c r="M35" s="66"/>
      <c r="N35" s="66"/>
      <c r="O35" s="66"/>
      <c r="P35" s="67"/>
      <c r="Q35" s="67"/>
      <c r="R35" s="67"/>
      <c r="S35" s="70"/>
      <c r="T35" s="70"/>
      <c r="U35" s="70"/>
      <c r="W35" s="68"/>
      <c r="X35" s="68"/>
      <c r="Y35" s="68"/>
    </row>
    <row r="36" spans="1:25" ht="15.75">
      <c r="A36" s="80"/>
      <c r="C36" s="82"/>
      <c r="D36" s="82"/>
      <c r="E36" s="82"/>
      <c r="F36" s="82"/>
      <c r="G36" s="69"/>
      <c r="H36" s="61"/>
      <c r="I36" s="61"/>
      <c r="J36" s="66"/>
      <c r="K36" s="66"/>
      <c r="L36" s="66"/>
      <c r="M36" s="66"/>
      <c r="N36" s="66"/>
      <c r="O36" s="66"/>
      <c r="P36" s="67"/>
      <c r="Q36" s="67"/>
      <c r="R36" s="67"/>
      <c r="S36" s="70"/>
      <c r="T36" s="70"/>
      <c r="U36" s="70"/>
      <c r="W36" s="68"/>
      <c r="X36" s="68"/>
      <c r="Y36" s="68"/>
    </row>
    <row r="37" spans="2:25" ht="15.75">
      <c r="B37" s="78" t="s">
        <v>124</v>
      </c>
      <c r="C37" s="79">
        <v>1670.936</v>
      </c>
      <c r="D37" s="79">
        <v>88778.493</v>
      </c>
      <c r="E37" s="79">
        <v>90449.429</v>
      </c>
      <c r="F37" s="79"/>
      <c r="G37" s="69"/>
      <c r="H37" s="61"/>
      <c r="I37" s="61"/>
      <c r="J37" s="66"/>
      <c r="K37" s="66"/>
      <c r="L37" s="66"/>
      <c r="M37" s="66"/>
      <c r="N37" s="66"/>
      <c r="O37" s="66"/>
      <c r="P37" s="67"/>
      <c r="Q37" s="67"/>
      <c r="R37" s="67"/>
      <c r="S37" s="70"/>
      <c r="T37" s="70"/>
      <c r="U37" s="70"/>
      <c r="W37" s="68"/>
      <c r="X37" s="68"/>
      <c r="Y37" s="68"/>
    </row>
    <row r="38" spans="2:25" ht="15.75">
      <c r="B38" s="78" t="s">
        <v>125</v>
      </c>
      <c r="C38" s="79">
        <v>104753.245</v>
      </c>
      <c r="D38" s="79">
        <v>375718.824</v>
      </c>
      <c r="E38" s="79">
        <v>480472.069</v>
      </c>
      <c r="F38" s="79"/>
      <c r="G38" s="69"/>
      <c r="H38" s="61"/>
      <c r="I38" s="61"/>
      <c r="J38" s="66"/>
      <c r="K38" s="66"/>
      <c r="L38" s="66"/>
      <c r="M38" s="66"/>
      <c r="N38" s="66"/>
      <c r="O38" s="66"/>
      <c r="P38" s="67"/>
      <c r="Q38" s="67"/>
      <c r="R38" s="67"/>
      <c r="S38" s="70"/>
      <c r="T38" s="70"/>
      <c r="U38" s="70"/>
      <c r="W38" s="68"/>
      <c r="X38" s="68"/>
      <c r="Y38" s="68"/>
    </row>
    <row r="39" spans="2:25" ht="15.75">
      <c r="B39" s="78" t="s">
        <v>126</v>
      </c>
      <c r="C39" s="79">
        <v>294656.607</v>
      </c>
      <c r="D39" s="79">
        <v>77846.647</v>
      </c>
      <c r="E39" s="79">
        <v>372503.254</v>
      </c>
      <c r="F39" s="79"/>
      <c r="G39" s="69"/>
      <c r="H39" s="61"/>
      <c r="I39" s="61"/>
      <c r="J39" s="66"/>
      <c r="K39" s="66"/>
      <c r="L39" s="66"/>
      <c r="M39" s="66"/>
      <c r="N39" s="66"/>
      <c r="O39" s="66"/>
      <c r="P39" s="67"/>
      <c r="Q39" s="67"/>
      <c r="R39" s="67"/>
      <c r="S39" s="70"/>
      <c r="T39" s="70"/>
      <c r="U39" s="70"/>
      <c r="W39" s="68"/>
      <c r="X39" s="68"/>
      <c r="Y39" s="68"/>
    </row>
    <row r="40" spans="2:25" ht="15.75">
      <c r="B40" s="78" t="s">
        <v>127</v>
      </c>
      <c r="C40" s="79">
        <v>142590.844</v>
      </c>
      <c r="D40" s="79">
        <v>447936.662</v>
      </c>
      <c r="E40" s="79">
        <v>590527.506</v>
      </c>
      <c r="F40" s="79"/>
      <c r="G40" s="69"/>
      <c r="H40" s="61"/>
      <c r="I40" s="61"/>
      <c r="J40" s="66"/>
      <c r="K40" s="66"/>
      <c r="L40" s="66"/>
      <c r="M40" s="66"/>
      <c r="N40" s="66"/>
      <c r="O40" s="66"/>
      <c r="P40" s="67"/>
      <c r="Q40" s="67"/>
      <c r="R40" s="67"/>
      <c r="S40" s="70"/>
      <c r="T40" s="70"/>
      <c r="U40" s="70"/>
      <c r="W40" s="68"/>
      <c r="X40" s="68"/>
      <c r="Y40" s="68"/>
    </row>
    <row r="41" spans="1:25" ht="15.75">
      <c r="A41" s="80" t="s">
        <v>128</v>
      </c>
      <c r="C41" s="79">
        <v>35966.939</v>
      </c>
      <c r="D41" s="79">
        <v>18438.229</v>
      </c>
      <c r="E41" s="79">
        <v>54405.168</v>
      </c>
      <c r="F41" s="79"/>
      <c r="G41" s="69"/>
      <c r="H41" s="61"/>
      <c r="I41" s="61"/>
      <c r="J41" s="66"/>
      <c r="K41" s="66"/>
      <c r="L41" s="66"/>
      <c r="M41" s="66"/>
      <c r="N41" s="66"/>
      <c r="O41" s="66"/>
      <c r="P41" s="67"/>
      <c r="Q41" s="67"/>
      <c r="R41" s="67"/>
      <c r="S41" s="70"/>
      <c r="T41" s="70"/>
      <c r="U41" s="70"/>
      <c r="W41" s="68"/>
      <c r="X41" s="68"/>
      <c r="Y41" s="68"/>
    </row>
    <row r="42" spans="1:25" ht="15.75">
      <c r="A42" s="80" t="s">
        <v>129</v>
      </c>
      <c r="C42" s="79">
        <v>61577.155</v>
      </c>
      <c r="D42" s="79">
        <v>429.853</v>
      </c>
      <c r="E42" s="79">
        <v>62007.008</v>
      </c>
      <c r="F42" s="79"/>
      <c r="G42" s="69"/>
      <c r="H42" s="61"/>
      <c r="I42" s="61"/>
      <c r="J42" s="66"/>
      <c r="K42" s="66"/>
      <c r="L42" s="66"/>
      <c r="M42" s="66"/>
      <c r="N42" s="66"/>
      <c r="O42" s="66"/>
      <c r="P42" s="67"/>
      <c r="Q42" s="67"/>
      <c r="R42" s="67"/>
      <c r="S42" s="70"/>
      <c r="T42" s="70"/>
      <c r="U42" s="70"/>
      <c r="W42" s="68"/>
      <c r="X42" s="68"/>
      <c r="Y42" s="68"/>
    </row>
    <row r="43" spans="1:25" ht="15.75">
      <c r="A43" s="80" t="s">
        <v>130</v>
      </c>
      <c r="C43" s="79">
        <v>254975.499</v>
      </c>
      <c r="D43" s="79">
        <v>227113.369</v>
      </c>
      <c r="E43" s="79">
        <v>482088.868</v>
      </c>
      <c r="F43" s="79"/>
      <c r="G43" s="69"/>
      <c r="H43" s="61"/>
      <c r="I43" s="61"/>
      <c r="J43" s="66"/>
      <c r="K43" s="66"/>
      <c r="L43" s="66"/>
      <c r="M43" s="66"/>
      <c r="N43" s="66"/>
      <c r="O43" s="66"/>
      <c r="P43" s="67"/>
      <c r="Q43" s="67"/>
      <c r="R43" s="67"/>
      <c r="S43" s="70"/>
      <c r="T43" s="70"/>
      <c r="U43" s="70"/>
      <c r="W43" s="68"/>
      <c r="X43" s="68"/>
      <c r="Y43" s="68"/>
    </row>
    <row r="44" spans="3:25" ht="15.75">
      <c r="C44" s="82"/>
      <c r="D44" s="82"/>
      <c r="E44" s="82"/>
      <c r="F44" s="82"/>
      <c r="G44" s="69"/>
      <c r="H44" s="61"/>
      <c r="I44" s="61"/>
      <c r="J44" s="66"/>
      <c r="K44" s="66"/>
      <c r="L44" s="66"/>
      <c r="M44" s="66"/>
      <c r="N44" s="66"/>
      <c r="O44" s="66"/>
      <c r="P44" s="67"/>
      <c r="Q44" s="67"/>
      <c r="R44" s="67"/>
      <c r="S44" s="70"/>
      <c r="T44" s="70"/>
      <c r="U44" s="70"/>
      <c r="W44" s="68"/>
      <c r="X44" s="68"/>
      <c r="Y44" s="68"/>
    </row>
    <row r="45" spans="1:25" ht="15.75">
      <c r="A45" s="77" t="s">
        <v>131</v>
      </c>
      <c r="B45" s="81"/>
      <c r="C45" s="79">
        <v>3543373.109</v>
      </c>
      <c r="D45" s="79">
        <v>4550846.362</v>
      </c>
      <c r="E45" s="79">
        <v>8094219.471</v>
      </c>
      <c r="F45" s="79"/>
      <c r="G45" s="69"/>
      <c r="H45" s="61"/>
      <c r="I45" s="61"/>
      <c r="J45" s="66"/>
      <c r="K45" s="66"/>
      <c r="L45" s="66"/>
      <c r="M45" s="66"/>
      <c r="N45" s="66"/>
      <c r="O45" s="66"/>
      <c r="P45" s="67"/>
      <c r="Q45" s="67"/>
      <c r="R45" s="67"/>
      <c r="S45" s="70"/>
      <c r="T45" s="70"/>
      <c r="U45" s="70"/>
      <c r="W45" s="68"/>
      <c r="X45" s="68"/>
      <c r="Y45" s="68"/>
    </row>
    <row r="46" spans="3:25" ht="15.75">
      <c r="C46" s="82"/>
      <c r="D46" s="82"/>
      <c r="E46" s="82"/>
      <c r="F46" s="82"/>
      <c r="G46" s="69"/>
      <c r="J46" s="66"/>
      <c r="K46" s="66"/>
      <c r="L46" s="66"/>
      <c r="M46" s="66"/>
      <c r="N46" s="66"/>
      <c r="O46" s="66"/>
      <c r="P46" s="67"/>
      <c r="Q46" s="67"/>
      <c r="R46" s="67"/>
      <c r="S46" s="70"/>
      <c r="T46" s="70"/>
      <c r="U46" s="70"/>
      <c r="W46" s="68"/>
      <c r="X46" s="68"/>
      <c r="Y46" s="68"/>
    </row>
    <row r="47" spans="1:25" ht="15.75">
      <c r="A47" s="78" t="s">
        <v>87</v>
      </c>
      <c r="C47" s="69"/>
      <c r="D47" s="69"/>
      <c r="E47" s="69"/>
      <c r="F47" s="69"/>
      <c r="G47" s="69"/>
      <c r="J47" s="66"/>
      <c r="K47" s="66"/>
      <c r="L47" s="66"/>
      <c r="M47" s="66"/>
      <c r="N47" s="66"/>
      <c r="O47" s="66"/>
      <c r="P47" s="67"/>
      <c r="Q47" s="67"/>
      <c r="R47" s="67"/>
      <c r="S47" s="70"/>
      <c r="T47" s="70"/>
      <c r="U47" s="70"/>
      <c r="W47" s="68"/>
      <c r="X47" s="68"/>
      <c r="Y47" s="68"/>
    </row>
    <row r="48" spans="1:25" ht="15.75">
      <c r="A48" s="121" t="s">
        <v>35</v>
      </c>
      <c r="C48" s="69"/>
      <c r="D48" s="69"/>
      <c r="E48" s="69">
        <v>0</v>
      </c>
      <c r="F48" s="69"/>
      <c r="G48" s="69"/>
      <c r="J48" s="66"/>
      <c r="K48" s="66"/>
      <c r="L48" s="66"/>
      <c r="M48" s="66"/>
      <c r="N48" s="66"/>
      <c r="O48" s="66"/>
      <c r="P48" s="67"/>
      <c r="Q48" s="67"/>
      <c r="R48" s="67"/>
      <c r="S48" s="70"/>
      <c r="T48" s="70"/>
      <c r="U48" s="70"/>
      <c r="W48" s="68"/>
      <c r="X48" s="68"/>
      <c r="Y48" s="68"/>
    </row>
    <row r="49" spans="1:25" ht="15.75">
      <c r="A49" s="80"/>
      <c r="C49" s="69"/>
      <c r="D49" s="69"/>
      <c r="E49" s="69"/>
      <c r="F49" s="69"/>
      <c r="G49" s="69"/>
      <c r="J49" s="66"/>
      <c r="K49" s="66"/>
      <c r="L49" s="66"/>
      <c r="M49" s="66"/>
      <c r="N49" s="66"/>
      <c r="O49" s="66"/>
      <c r="P49" s="67"/>
      <c r="Q49" s="67"/>
      <c r="R49" s="67"/>
      <c r="S49" s="71"/>
      <c r="T49" s="71"/>
      <c r="U49" s="71"/>
      <c r="W49" s="68"/>
      <c r="X49" s="68"/>
      <c r="Y49" s="68"/>
    </row>
    <row r="50" spans="7:18" s="73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4"/>
      <c r="B51" s="64"/>
      <c r="C51" s="64"/>
      <c r="D51" s="64"/>
      <c r="E51" s="64"/>
      <c r="F51" s="64"/>
      <c r="G51" s="72"/>
      <c r="J51" s="66"/>
      <c r="K51" s="66"/>
      <c r="L51" s="66"/>
      <c r="M51" s="66"/>
      <c r="N51" s="66"/>
      <c r="O51" s="66"/>
      <c r="P51" s="67"/>
      <c r="Q51" s="67"/>
      <c r="R51" s="67"/>
      <c r="S51" s="73"/>
      <c r="T51" s="73"/>
      <c r="U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21"/>
    </row>
    <row r="2" spans="1:8" ht="15.75">
      <c r="A2" s="122" t="s">
        <v>251</v>
      </c>
      <c r="B2" s="123"/>
      <c r="C2" s="123"/>
      <c r="D2" s="123"/>
      <c r="E2" s="21"/>
      <c r="F2" s="21"/>
      <c r="G2" s="123"/>
      <c r="H2" s="123"/>
    </row>
    <row r="3" spans="1:8" ht="15" customHeight="1">
      <c r="A3" s="19"/>
      <c r="B3" s="19"/>
      <c r="C3" s="19"/>
      <c r="D3" s="19"/>
      <c r="E3" s="19"/>
      <c r="F3" s="19"/>
      <c r="G3" s="19"/>
      <c r="H3" s="21"/>
    </row>
    <row r="4" spans="1:8" ht="15" customHeight="1">
      <c r="A4" s="19"/>
      <c r="B4" s="19"/>
      <c r="C4" s="19"/>
      <c r="D4" s="19"/>
      <c r="E4" s="19"/>
      <c r="F4" s="19"/>
      <c r="G4" s="19"/>
      <c r="H4" s="21"/>
    </row>
    <row r="5" spans="1:8" ht="15" customHeight="1">
      <c r="A5" s="19"/>
      <c r="B5" s="19"/>
      <c r="C5" s="19"/>
      <c r="D5" s="19"/>
      <c r="E5" s="19"/>
      <c r="F5" s="19"/>
      <c r="G5" s="19"/>
      <c r="H5" s="19"/>
    </row>
    <row r="6" spans="1:8" ht="15" customHeight="1">
      <c r="A6" s="19"/>
      <c r="B6" s="19"/>
      <c r="C6" s="160" t="s">
        <v>247</v>
      </c>
      <c r="D6" s="19"/>
      <c r="E6" s="20" t="s">
        <v>252</v>
      </c>
      <c r="F6" s="124"/>
      <c r="G6" s="21"/>
      <c r="H6" s="24"/>
    </row>
    <row r="7" spans="1:8" ht="15" customHeight="1">
      <c r="A7" s="19"/>
      <c r="B7" s="19"/>
      <c r="C7" s="22" t="s">
        <v>155</v>
      </c>
      <c r="D7" s="19"/>
      <c r="E7" s="19"/>
      <c r="F7" s="19"/>
      <c r="G7" s="19"/>
      <c r="H7" s="19"/>
    </row>
    <row r="8" spans="1:8" ht="15" customHeight="1">
      <c r="A8" s="19"/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23" t="s">
        <v>156</v>
      </c>
      <c r="C9" s="24"/>
      <c r="D9" s="24"/>
      <c r="E9" s="155">
        <v>38872</v>
      </c>
      <c r="F9" s="155">
        <v>38782</v>
      </c>
      <c r="G9" s="155">
        <v>38596</v>
      </c>
      <c r="H9" s="24"/>
    </row>
    <row r="10" spans="1:8" ht="15" customHeight="1">
      <c r="A10" s="19"/>
      <c r="B10" s="19"/>
      <c r="C10" s="19"/>
      <c r="D10" s="19"/>
      <c r="E10" s="19"/>
      <c r="F10" s="19"/>
      <c r="G10" s="19"/>
      <c r="H10" s="19"/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1:9" ht="15" customHeight="1">
      <c r="A12" s="19"/>
      <c r="B12" s="25" t="s">
        <v>158</v>
      </c>
      <c r="C12" s="93">
        <v>159574.489</v>
      </c>
      <c r="D12" s="126"/>
      <c r="E12" s="47">
        <v>4.85756</v>
      </c>
      <c r="F12" s="47">
        <v>15.42248</v>
      </c>
      <c r="G12" s="47">
        <v>8.3876</v>
      </c>
      <c r="H12" s="19"/>
      <c r="I12" s="127"/>
    </row>
    <row r="13" spans="1:9" ht="15" customHeight="1">
      <c r="A13" s="19"/>
      <c r="B13" s="19"/>
      <c r="C13" s="128"/>
      <c r="D13" s="129"/>
      <c r="E13" s="47"/>
      <c r="F13" s="47"/>
      <c r="G13" s="47"/>
      <c r="H13" s="19"/>
      <c r="I13" s="130"/>
    </row>
    <row r="14" spans="1:9" ht="15" customHeight="1">
      <c r="A14" s="19"/>
      <c r="B14" s="19"/>
      <c r="C14" s="128"/>
      <c r="D14" s="129"/>
      <c r="E14" s="47"/>
      <c r="F14" s="47"/>
      <c r="G14" s="47"/>
      <c r="H14" s="19"/>
      <c r="I14" s="130"/>
    </row>
    <row r="15" spans="1:9" ht="15" customHeight="1">
      <c r="A15" s="19"/>
      <c r="B15" s="25" t="s">
        <v>159</v>
      </c>
      <c r="C15" s="93">
        <v>109373.687</v>
      </c>
      <c r="D15" s="126"/>
      <c r="E15" s="47">
        <v>-4.4244</v>
      </c>
      <c r="F15" s="47">
        <v>-0.90887</v>
      </c>
      <c r="G15" s="47">
        <v>3.35777</v>
      </c>
      <c r="H15" s="19"/>
      <c r="I15" s="127"/>
    </row>
    <row r="16" spans="1:9" ht="15" customHeight="1">
      <c r="A16" s="19"/>
      <c r="B16" s="19"/>
      <c r="C16" s="128"/>
      <c r="D16" s="129"/>
      <c r="E16" s="47"/>
      <c r="F16" s="47"/>
      <c r="G16" s="47"/>
      <c r="H16" s="19"/>
      <c r="I16" s="130"/>
    </row>
    <row r="17" spans="1:9" ht="15" customHeight="1">
      <c r="A17" s="19"/>
      <c r="B17" s="19"/>
      <c r="C17" s="128"/>
      <c r="D17" s="129"/>
      <c r="E17" s="47"/>
      <c r="F17" s="47"/>
      <c r="G17" s="47"/>
      <c r="H17" s="19"/>
      <c r="I17" s="130"/>
    </row>
    <row r="18" spans="1:9" ht="15" customHeight="1">
      <c r="A18" s="19"/>
      <c r="B18" s="25" t="s">
        <v>160</v>
      </c>
      <c r="C18" s="93">
        <v>129034.743</v>
      </c>
      <c r="D18" s="126"/>
      <c r="E18" s="47">
        <v>0.9264</v>
      </c>
      <c r="F18" s="47">
        <v>6.50094</v>
      </c>
      <c r="G18" s="47">
        <v>7.66614</v>
      </c>
      <c r="H18" s="19"/>
      <c r="I18" s="127"/>
    </row>
    <row r="19" spans="1:9" ht="15" customHeight="1">
      <c r="A19" s="19"/>
      <c r="B19" s="19"/>
      <c r="C19" s="128"/>
      <c r="D19" s="129"/>
      <c r="E19" s="47"/>
      <c r="F19" s="47"/>
      <c r="G19" s="47"/>
      <c r="H19" s="19"/>
      <c r="I19" s="130"/>
    </row>
    <row r="20" spans="1:9" ht="15" customHeight="1">
      <c r="A20" s="19"/>
      <c r="B20" s="19"/>
      <c r="C20" s="128"/>
      <c r="D20" s="129"/>
      <c r="E20" s="47"/>
      <c r="F20" s="47"/>
      <c r="G20" s="47"/>
      <c r="H20" s="19"/>
      <c r="I20" s="130"/>
    </row>
    <row r="21" spans="1:9" ht="15" customHeight="1">
      <c r="A21" s="19"/>
      <c r="B21" s="25" t="s">
        <v>161</v>
      </c>
      <c r="C21" s="93">
        <v>475311.194</v>
      </c>
      <c r="D21" s="126"/>
      <c r="E21" s="47">
        <v>-0.6668</v>
      </c>
      <c r="F21" s="47">
        <v>5.02627</v>
      </c>
      <c r="G21" s="47">
        <v>13.66797</v>
      </c>
      <c r="H21" s="19"/>
      <c r="I21" s="127"/>
    </row>
    <row r="22" spans="1:9" ht="15" customHeight="1">
      <c r="A22" s="19"/>
      <c r="B22" s="26" t="s">
        <v>162</v>
      </c>
      <c r="C22" s="128"/>
      <c r="D22" s="129"/>
      <c r="E22" s="47"/>
      <c r="F22" s="47"/>
      <c r="G22" s="47"/>
      <c r="H22" s="19"/>
      <c r="I22" s="130"/>
    </row>
    <row r="23" spans="1:9" ht="15" customHeight="1">
      <c r="A23" s="19"/>
      <c r="B23" s="19"/>
      <c r="C23" s="93"/>
      <c r="D23" s="126"/>
      <c r="E23" s="47"/>
      <c r="F23" s="47"/>
      <c r="G23" s="47"/>
      <c r="H23" s="19"/>
      <c r="I23" s="127"/>
    </row>
    <row r="24" spans="1:9" ht="15" customHeight="1">
      <c r="A24" s="19"/>
      <c r="B24" s="19"/>
      <c r="C24" s="93"/>
      <c r="D24" s="126"/>
      <c r="E24" s="47"/>
      <c r="F24" s="47"/>
      <c r="G24" s="47"/>
      <c r="H24" s="19"/>
      <c r="I24" s="127"/>
    </row>
    <row r="25" spans="1:9" ht="15" customHeight="1">
      <c r="A25" s="19"/>
      <c r="B25" s="25" t="s">
        <v>163</v>
      </c>
      <c r="C25" s="93">
        <v>105119.262</v>
      </c>
      <c r="D25" s="126"/>
      <c r="E25" s="47">
        <v>1.3862</v>
      </c>
      <c r="F25" s="47">
        <v>3.34521</v>
      </c>
      <c r="G25" s="47">
        <v>3.04471</v>
      </c>
      <c r="H25" s="19"/>
      <c r="I25" s="127"/>
    </row>
    <row r="26" spans="1:9" ht="15" customHeight="1">
      <c r="A26" s="19"/>
      <c r="B26" s="19"/>
      <c r="C26" s="93"/>
      <c r="D26" s="126"/>
      <c r="E26" s="47"/>
      <c r="F26" s="47"/>
      <c r="G26" s="47"/>
      <c r="H26" s="19"/>
      <c r="I26" s="127"/>
    </row>
    <row r="27" spans="1:9" ht="15" customHeight="1">
      <c r="A27" s="19"/>
      <c r="B27" s="19"/>
      <c r="C27" s="93"/>
      <c r="D27" s="126"/>
      <c r="E27" s="47"/>
      <c r="F27" s="47"/>
      <c r="G27" s="47"/>
      <c r="H27" s="19"/>
      <c r="I27" s="127"/>
    </row>
    <row r="28" spans="1:9" ht="15" customHeight="1">
      <c r="A28" s="19"/>
      <c r="B28" s="25" t="s">
        <v>164</v>
      </c>
      <c r="C28" s="93">
        <v>193250.17</v>
      </c>
      <c r="D28" s="126"/>
      <c r="E28" s="47">
        <v>6.2083</v>
      </c>
      <c r="F28" s="47">
        <v>4.84296</v>
      </c>
      <c r="G28" s="47">
        <v>9.61135</v>
      </c>
      <c r="H28" s="19"/>
      <c r="I28" s="127"/>
    </row>
    <row r="29" spans="1:9" ht="15" customHeight="1">
      <c r="A29" s="19"/>
      <c r="B29" s="19"/>
      <c r="C29" s="93"/>
      <c r="D29" s="126"/>
      <c r="E29" s="47"/>
      <c r="F29" s="47"/>
      <c r="G29" s="47"/>
      <c r="H29" s="19"/>
      <c r="I29" s="131"/>
    </row>
    <row r="30" spans="1:9" ht="15" customHeight="1">
      <c r="A30" s="19"/>
      <c r="B30" s="19"/>
      <c r="C30" s="93"/>
      <c r="D30" s="126"/>
      <c r="E30" s="47"/>
      <c r="F30" s="47"/>
      <c r="G30" s="47"/>
      <c r="H30" s="19"/>
      <c r="I30" s="131"/>
    </row>
    <row r="31" spans="1:9" ht="15" customHeight="1">
      <c r="A31" s="19"/>
      <c r="B31" s="19" t="s">
        <v>165</v>
      </c>
      <c r="C31" s="93">
        <v>47876.216</v>
      </c>
      <c r="D31" s="126"/>
      <c r="E31" s="47">
        <v>620.5881</v>
      </c>
      <c r="F31" s="47">
        <v>577.01406</v>
      </c>
      <c r="G31" s="47">
        <v>352.21247</v>
      </c>
      <c r="H31" s="19"/>
      <c r="I31" s="127"/>
    </row>
    <row r="32" spans="1:9" ht="15" customHeight="1">
      <c r="A32" s="19"/>
      <c r="B32" s="19"/>
      <c r="C32" s="93"/>
      <c r="D32" s="126"/>
      <c r="E32" s="47"/>
      <c r="F32" s="47"/>
      <c r="G32" s="47"/>
      <c r="H32" s="19"/>
      <c r="I32" s="131"/>
    </row>
    <row r="33" spans="1:9" ht="15" customHeight="1">
      <c r="A33" s="19"/>
      <c r="B33" s="19"/>
      <c r="C33" s="93"/>
      <c r="D33" s="126"/>
      <c r="E33" s="47"/>
      <c r="F33" s="47"/>
      <c r="G33" s="47"/>
      <c r="H33" s="19"/>
      <c r="I33" s="131"/>
    </row>
    <row r="34" spans="1:9" ht="15" customHeight="1">
      <c r="A34" s="19"/>
      <c r="B34" s="25" t="s">
        <v>166</v>
      </c>
      <c r="C34" s="93"/>
      <c r="D34" s="126"/>
      <c r="E34" s="47"/>
      <c r="F34" s="47"/>
      <c r="G34" s="47"/>
      <c r="H34" s="19"/>
      <c r="I34" s="131"/>
    </row>
    <row r="35" spans="1:9" ht="15" customHeight="1">
      <c r="A35" s="19"/>
      <c r="B35" s="19"/>
      <c r="C35" s="93"/>
      <c r="D35" s="126"/>
      <c r="E35" s="47"/>
      <c r="F35" s="47"/>
      <c r="G35" s="47"/>
      <c r="H35" s="19"/>
      <c r="I35" s="131"/>
    </row>
    <row r="36" spans="1:9" ht="15" customHeight="1">
      <c r="A36" s="19"/>
      <c r="B36" s="26" t="s">
        <v>167</v>
      </c>
      <c r="C36" s="93">
        <v>61601.93</v>
      </c>
      <c r="D36" s="126"/>
      <c r="E36" s="47">
        <v>-2.84464</v>
      </c>
      <c r="F36" s="47">
        <v>-5.917</v>
      </c>
      <c r="G36" s="47">
        <v>-11.73912</v>
      </c>
      <c r="H36" s="19"/>
      <c r="I36" s="131"/>
    </row>
    <row r="37" spans="1:9" ht="15" customHeight="1">
      <c r="A37" s="19"/>
      <c r="B37" s="26" t="s">
        <v>168</v>
      </c>
      <c r="C37" s="93"/>
      <c r="D37" s="126"/>
      <c r="E37" s="47"/>
      <c r="F37" s="47"/>
      <c r="G37" s="47"/>
      <c r="H37" s="19"/>
      <c r="I37" s="131"/>
    </row>
    <row r="38" spans="1:9" ht="15" customHeight="1">
      <c r="A38" s="19"/>
      <c r="B38" s="26" t="s">
        <v>169</v>
      </c>
      <c r="C38" s="93"/>
      <c r="D38" s="126"/>
      <c r="E38" s="47"/>
      <c r="F38" s="47"/>
      <c r="G38" s="47"/>
      <c r="H38" s="19"/>
      <c r="I38" s="131"/>
    </row>
    <row r="39" spans="1:9" ht="15" customHeight="1">
      <c r="A39" s="19"/>
      <c r="B39" s="25" t="s">
        <v>170</v>
      </c>
      <c r="C39" s="93"/>
      <c r="D39" s="126"/>
      <c r="E39" s="47"/>
      <c r="F39" s="47"/>
      <c r="G39" s="47"/>
      <c r="H39" s="19"/>
      <c r="I39" s="131"/>
    </row>
    <row r="40" spans="1:9" ht="15" customHeight="1">
      <c r="A40" s="19"/>
      <c r="B40" s="19"/>
      <c r="C40" s="93"/>
      <c r="D40" s="126"/>
      <c r="E40" s="47"/>
      <c r="F40" s="47"/>
      <c r="G40" s="47"/>
      <c r="H40" s="19"/>
      <c r="I40" s="131"/>
    </row>
    <row r="41" spans="1:9" ht="15" customHeight="1">
      <c r="A41" s="19"/>
      <c r="B41" s="26" t="s">
        <v>171</v>
      </c>
      <c r="C41" s="93">
        <v>531727.893</v>
      </c>
      <c r="D41" s="126"/>
      <c r="E41" s="47">
        <v>-0.22368</v>
      </c>
      <c r="F41" s="47">
        <v>-0.52328</v>
      </c>
      <c r="G41" s="47">
        <v>-2.40106</v>
      </c>
      <c r="H41" s="19"/>
      <c r="I41" s="131"/>
    </row>
    <row r="42" spans="1:9" ht="15" customHeight="1">
      <c r="A42" s="19"/>
      <c r="B42" s="26" t="s">
        <v>172</v>
      </c>
      <c r="C42" s="93"/>
      <c r="D42" s="126"/>
      <c r="E42" s="47"/>
      <c r="F42" s="47"/>
      <c r="G42" s="47"/>
      <c r="H42" s="19"/>
      <c r="I42" s="131"/>
    </row>
    <row r="43" spans="1:9" ht="15" customHeight="1">
      <c r="A43" s="19"/>
      <c r="B43" s="19"/>
      <c r="C43" s="93"/>
      <c r="D43" s="126"/>
      <c r="E43" s="47"/>
      <c r="F43" s="47"/>
      <c r="G43" s="47"/>
      <c r="H43" s="19"/>
      <c r="I43" s="131"/>
    </row>
    <row r="44" spans="1:9" ht="15" customHeight="1">
      <c r="A44" s="19"/>
      <c r="B44" s="26" t="s">
        <v>173</v>
      </c>
      <c r="C44" s="93">
        <v>172324.677</v>
      </c>
      <c r="D44" s="126"/>
      <c r="E44" s="47">
        <v>2.43504</v>
      </c>
      <c r="F44" s="47">
        <v>5.73142</v>
      </c>
      <c r="G44" s="47">
        <v>12.28583</v>
      </c>
      <c r="H44" s="19"/>
      <c r="I44" s="131"/>
    </row>
    <row r="45" spans="1:9" ht="15" customHeight="1">
      <c r="A45" s="19"/>
      <c r="B45" s="19"/>
      <c r="C45" s="93"/>
      <c r="D45" s="126"/>
      <c r="E45" s="47"/>
      <c r="F45" s="47"/>
      <c r="G45" s="47"/>
      <c r="H45" s="19"/>
      <c r="I45" s="131"/>
    </row>
    <row r="46" spans="1:9" ht="15" customHeight="1">
      <c r="A46" s="19"/>
      <c r="B46" s="25" t="s">
        <v>174</v>
      </c>
      <c r="C46" s="93">
        <v>184618.48</v>
      </c>
      <c r="D46" s="126"/>
      <c r="E46" s="47">
        <v>0.01283</v>
      </c>
      <c r="F46" s="47">
        <v>3.65835</v>
      </c>
      <c r="G46" s="47">
        <v>8.09053</v>
      </c>
      <c r="H46" s="19"/>
      <c r="I46" s="131"/>
    </row>
    <row r="47" spans="1:9" ht="15" customHeight="1">
      <c r="A47" s="19"/>
      <c r="B47" s="19"/>
      <c r="C47" s="93"/>
      <c r="D47" s="126"/>
      <c r="E47" s="47"/>
      <c r="F47" s="47"/>
      <c r="G47" s="47"/>
      <c r="H47" s="19"/>
      <c r="I47" s="131"/>
    </row>
    <row r="48" spans="1:9" ht="15" customHeight="1">
      <c r="A48" s="19"/>
      <c r="B48" s="25" t="s">
        <v>40</v>
      </c>
      <c r="C48" s="93">
        <v>2169812.741</v>
      </c>
      <c r="D48" s="126"/>
      <c r="E48" s="47">
        <v>2.1535</v>
      </c>
      <c r="F48" s="47">
        <v>5.03332</v>
      </c>
      <c r="G48" s="47">
        <v>6.82193</v>
      </c>
      <c r="H48" s="19"/>
      <c r="I48" s="131"/>
    </row>
    <row r="49" spans="1:8" ht="15" customHeight="1">
      <c r="A49" s="19"/>
      <c r="B49" s="19"/>
      <c r="C49" s="132"/>
      <c r="D49" s="19"/>
      <c r="E49" s="34"/>
      <c r="F49" s="34"/>
      <c r="G49" s="34"/>
      <c r="H49" s="19"/>
    </row>
    <row r="50" spans="1:8" ht="15" customHeight="1">
      <c r="A50" s="19"/>
      <c r="B50" s="19"/>
      <c r="C50" s="132"/>
      <c r="D50" s="19"/>
      <c r="E50" s="34"/>
      <c r="F50" s="34"/>
      <c r="G50" s="34"/>
      <c r="H50" s="19"/>
    </row>
    <row r="51" spans="1:8" ht="15" customHeight="1">
      <c r="A51" s="19"/>
      <c r="B51" s="19"/>
      <c r="C51" s="19"/>
      <c r="D51" s="19"/>
      <c r="E51" s="34"/>
      <c r="F51" s="34"/>
      <c r="G51" s="34"/>
      <c r="H51" s="19"/>
    </row>
    <row r="52" spans="1:8" ht="15" customHeight="1">
      <c r="A52" s="25" t="s">
        <v>175</v>
      </c>
      <c r="B52" s="133" t="s">
        <v>176</v>
      </c>
      <c r="C52" s="21"/>
      <c r="D52" s="21"/>
      <c r="E52" s="21"/>
      <c r="F52" s="34"/>
      <c r="G52" s="34"/>
      <c r="H52" s="21"/>
    </row>
    <row r="53" spans="1:8" ht="15" customHeight="1">
      <c r="A53" s="25" t="s">
        <v>54</v>
      </c>
      <c r="B53" s="133" t="s">
        <v>177</v>
      </c>
      <c r="C53" s="21"/>
      <c r="D53" s="21"/>
      <c r="E53" s="21"/>
      <c r="F53" s="34"/>
      <c r="G53" s="34"/>
      <c r="H53" s="21"/>
    </row>
    <row r="54" spans="1:8" ht="15" customHeight="1">
      <c r="A54" s="25"/>
      <c r="B54" s="133"/>
      <c r="C54" s="21"/>
      <c r="D54" s="21"/>
      <c r="E54" s="21"/>
      <c r="F54" s="34"/>
      <c r="G54" s="34"/>
      <c r="H54" s="21"/>
    </row>
    <row r="55" spans="1:8" ht="15" customHeight="1">
      <c r="A55" s="25"/>
      <c r="B55" s="133"/>
      <c r="C55" s="21"/>
      <c r="D55" s="21"/>
      <c r="E55" s="21"/>
      <c r="F55" s="34"/>
      <c r="G55" s="34"/>
      <c r="H55" s="21"/>
    </row>
    <row r="56" spans="1:8" ht="15" customHeight="1">
      <c r="A56" s="134" t="s">
        <v>35</v>
      </c>
      <c r="B56" s="19"/>
      <c r="C56" s="21"/>
      <c r="D56" s="21"/>
      <c r="E56" s="21"/>
      <c r="F56" s="34"/>
      <c r="G56" s="34"/>
      <c r="H56" s="21"/>
    </row>
    <row r="57" spans="1:8" ht="15" customHeight="1">
      <c r="A57" s="161"/>
      <c r="B57" s="161"/>
      <c r="C57" s="21"/>
      <c r="D57" s="21"/>
      <c r="E57" s="21"/>
      <c r="F57" s="34"/>
      <c r="G57" s="34"/>
      <c r="H57" s="21"/>
    </row>
    <row r="58" spans="1:8" ht="15" customHeight="1">
      <c r="A58" s="161"/>
      <c r="B58" s="161"/>
      <c r="C58" s="21"/>
      <c r="D58" s="21"/>
      <c r="E58" s="21"/>
      <c r="F58" s="34"/>
      <c r="G58" s="34"/>
      <c r="H58" s="21"/>
    </row>
    <row r="59" spans="3:8" ht="15" customHeight="1">
      <c r="C59" s="21"/>
      <c r="D59" s="21"/>
      <c r="E59" s="21"/>
      <c r="F59" s="34"/>
      <c r="G59" s="34"/>
      <c r="H59" s="2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2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3" customWidth="1"/>
    <col min="7" max="7" width="9.7109375" style="0" customWidth="1"/>
    <col min="8" max="8" width="5.7109375" style="153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5"/>
      <c r="B1" s="3"/>
      <c r="C1" s="3"/>
      <c r="D1" s="136"/>
      <c r="E1" s="3"/>
      <c r="F1" s="136"/>
      <c r="G1" s="3"/>
      <c r="H1" s="136"/>
      <c r="I1" s="3"/>
      <c r="J1" s="3"/>
    </row>
    <row r="2" spans="1:10" ht="16.5">
      <c r="A2" s="137" t="s">
        <v>178</v>
      </c>
      <c r="B2" s="138"/>
      <c r="C2" s="138"/>
      <c r="D2" s="138"/>
      <c r="E2" s="139"/>
      <c r="F2" s="138"/>
      <c r="G2" s="138"/>
      <c r="H2" s="138"/>
      <c r="I2" s="138"/>
      <c r="J2" s="139"/>
    </row>
    <row r="3" spans="1:10" ht="15">
      <c r="A3" s="27" t="s">
        <v>250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>
      <c r="A4" s="140"/>
      <c r="B4" s="3"/>
      <c r="C4" s="3"/>
      <c r="D4" s="136"/>
      <c r="E4" s="3"/>
      <c r="F4" s="136"/>
      <c r="G4" s="3"/>
      <c r="H4" s="136"/>
      <c r="I4" s="3"/>
      <c r="J4" s="3"/>
    </row>
    <row r="5" spans="1:10" ht="12.75">
      <c r="A5" s="140"/>
      <c r="B5" s="3"/>
      <c r="D5" s="136"/>
      <c r="E5" s="3"/>
      <c r="F5" s="136"/>
      <c r="G5" s="3"/>
      <c r="H5" s="136"/>
      <c r="I5" s="141" t="s">
        <v>179</v>
      </c>
      <c r="J5" s="3"/>
    </row>
    <row r="6" spans="1:10" ht="12.75">
      <c r="A6" s="140"/>
      <c r="B6" s="3"/>
      <c r="C6" s="3"/>
      <c r="D6" s="136"/>
      <c r="E6" s="3"/>
      <c r="F6" s="136"/>
      <c r="G6" s="3"/>
      <c r="H6" s="136"/>
      <c r="I6" s="3"/>
      <c r="J6" s="3"/>
    </row>
    <row r="7" spans="1:10" ht="12.75">
      <c r="A7" s="133"/>
      <c r="B7" s="3"/>
      <c r="C7" s="142" t="s">
        <v>180</v>
      </c>
      <c r="D7" s="136"/>
      <c r="E7" s="3"/>
      <c r="F7" s="136"/>
      <c r="G7" s="141" t="s">
        <v>181</v>
      </c>
      <c r="H7" s="136"/>
      <c r="I7" s="141" t="s">
        <v>182</v>
      </c>
      <c r="J7" s="3"/>
    </row>
    <row r="8" spans="1:14" ht="12.75">
      <c r="A8" s="133"/>
      <c r="B8" s="3"/>
      <c r="C8" s="143" t="s">
        <v>183</v>
      </c>
      <c r="D8" s="136"/>
      <c r="E8" s="143" t="s">
        <v>184</v>
      </c>
      <c r="F8" s="136"/>
      <c r="G8" s="143" t="s">
        <v>185</v>
      </c>
      <c r="H8" s="136"/>
      <c r="I8" s="143" t="s">
        <v>186</v>
      </c>
      <c r="J8" s="144"/>
      <c r="L8" s="15" t="s">
        <v>157</v>
      </c>
      <c r="M8" s="125"/>
      <c r="N8" s="125"/>
    </row>
    <row r="9" spans="1:10" ht="12.75">
      <c r="A9" s="133"/>
      <c r="B9" s="3"/>
      <c r="C9" s="3"/>
      <c r="D9" s="136"/>
      <c r="E9" s="3"/>
      <c r="F9" s="136"/>
      <c r="G9" s="3"/>
      <c r="H9" s="136"/>
      <c r="I9" s="3"/>
      <c r="J9" s="3"/>
    </row>
    <row r="10" spans="1:15" ht="12.75" customHeight="1">
      <c r="A10" s="134" t="s">
        <v>187</v>
      </c>
      <c r="B10" s="133" t="s">
        <v>159</v>
      </c>
      <c r="C10" s="93">
        <v>109373.687</v>
      </c>
      <c r="D10" s="93"/>
      <c r="E10" s="93">
        <v>106794.339</v>
      </c>
      <c r="F10" s="145"/>
      <c r="G10" s="93">
        <v>1176.306</v>
      </c>
      <c r="H10" s="93"/>
      <c r="I10" s="93">
        <v>1403.042</v>
      </c>
      <c r="J10" s="3"/>
      <c r="L10" s="146">
        <f>C10-C11-C14-C15-C16-C17-C20-C21-C22-C23</f>
        <v>0</v>
      </c>
      <c r="M10" s="146">
        <f>D10-D11-D14-D15-D16-D17-D20-D21-D22-D23</f>
        <v>0</v>
      </c>
      <c r="N10" s="146">
        <f>E10-E11-E14-E15-E16-E17-E20-E21-E22-E23</f>
        <v>0</v>
      </c>
      <c r="O10" s="146">
        <f>F10-F11-F14-F15-F16-F17-F20-F21-F22-F23</f>
        <v>0</v>
      </c>
    </row>
    <row r="11" spans="1:15" ht="12.75" customHeight="1">
      <c r="A11" s="133"/>
      <c r="B11" s="133" t="s">
        <v>188</v>
      </c>
      <c r="C11" s="93">
        <v>12484.765</v>
      </c>
      <c r="D11" s="93"/>
      <c r="E11" s="93">
        <v>12154.145</v>
      </c>
      <c r="F11" s="145"/>
      <c r="G11" s="93">
        <v>179.161</v>
      </c>
      <c r="H11" s="93"/>
      <c r="I11" s="93">
        <v>151.459</v>
      </c>
      <c r="J11" s="3"/>
      <c r="L11" s="146">
        <f>E11-E12-E13</f>
        <v>0</v>
      </c>
      <c r="M11" s="146">
        <f>G11-G12-G13</f>
        <v>0</v>
      </c>
      <c r="N11" s="146">
        <f>I11-I12-I13</f>
        <v>0</v>
      </c>
      <c r="O11" s="146">
        <f aca="true" t="shared" si="0" ref="O11:O17">C11-I11-G11-E11</f>
        <v>0</v>
      </c>
    </row>
    <row r="12" spans="1:15" ht="12.75" customHeight="1">
      <c r="A12" s="133"/>
      <c r="B12" s="133" t="s">
        <v>189</v>
      </c>
      <c r="C12" s="93">
        <v>3297.959</v>
      </c>
      <c r="D12" s="93"/>
      <c r="E12" s="93">
        <v>3250.675</v>
      </c>
      <c r="F12" s="145"/>
      <c r="G12" s="93">
        <v>12.524</v>
      </c>
      <c r="H12" s="93"/>
      <c r="I12" s="93">
        <v>34.76</v>
      </c>
      <c r="J12" s="3"/>
      <c r="L12" s="146"/>
      <c r="M12" s="146"/>
      <c r="N12" s="146"/>
      <c r="O12" s="146">
        <f t="shared" si="0"/>
        <v>0</v>
      </c>
    </row>
    <row r="13" spans="1:15" ht="12.75" customHeight="1">
      <c r="A13" s="133"/>
      <c r="B13" s="133" t="s">
        <v>190</v>
      </c>
      <c r="C13" s="93">
        <v>9186.806</v>
      </c>
      <c r="D13" s="93"/>
      <c r="E13" s="93">
        <v>8903.47</v>
      </c>
      <c r="F13" s="145"/>
      <c r="G13" s="93">
        <v>166.637</v>
      </c>
      <c r="H13" s="93"/>
      <c r="I13" s="93">
        <v>116.699</v>
      </c>
      <c r="J13" s="3"/>
      <c r="L13" s="146"/>
      <c r="M13" s="146"/>
      <c r="N13" s="146"/>
      <c r="O13" s="146">
        <f t="shared" si="0"/>
        <v>0</v>
      </c>
    </row>
    <row r="14" spans="1:15" ht="12.75" customHeight="1">
      <c r="A14" s="133"/>
      <c r="B14" s="133" t="s">
        <v>191</v>
      </c>
      <c r="C14" s="93">
        <v>13331.807</v>
      </c>
      <c r="D14" s="93"/>
      <c r="E14" s="93">
        <v>13114.227</v>
      </c>
      <c r="F14" s="145"/>
      <c r="G14" s="93">
        <v>189.945</v>
      </c>
      <c r="H14" s="93"/>
      <c r="I14" s="93">
        <v>27.635</v>
      </c>
      <c r="J14" s="3"/>
      <c r="L14" s="146"/>
      <c r="M14" s="146"/>
      <c r="N14" s="146"/>
      <c r="O14" s="146">
        <f t="shared" si="0"/>
        <v>0</v>
      </c>
    </row>
    <row r="15" spans="1:15" ht="12.75" customHeight="1">
      <c r="A15" s="133"/>
      <c r="B15" s="133" t="s">
        <v>192</v>
      </c>
      <c r="C15" s="93">
        <v>9675.529</v>
      </c>
      <c r="D15" s="93"/>
      <c r="E15" s="93">
        <v>9370.807</v>
      </c>
      <c r="F15" s="145"/>
      <c r="G15" s="93">
        <v>105.119</v>
      </c>
      <c r="H15" s="93"/>
      <c r="I15" s="93">
        <v>199.603</v>
      </c>
      <c r="J15" s="3"/>
      <c r="L15" s="146"/>
      <c r="M15" s="146"/>
      <c r="N15" s="146"/>
      <c r="O15" s="146">
        <f t="shared" si="0"/>
        <v>0</v>
      </c>
    </row>
    <row r="16" spans="1:15" ht="12.75" customHeight="1">
      <c r="A16" s="133"/>
      <c r="B16" s="133" t="s">
        <v>193</v>
      </c>
      <c r="C16" s="93">
        <v>9179.864</v>
      </c>
      <c r="D16" s="93"/>
      <c r="E16" s="93">
        <v>8828.583</v>
      </c>
      <c r="F16" s="145"/>
      <c r="G16" s="93">
        <v>149.695</v>
      </c>
      <c r="H16" s="93"/>
      <c r="I16" s="93">
        <v>201.586</v>
      </c>
      <c r="J16" s="3"/>
      <c r="L16" s="146"/>
      <c r="M16" s="146"/>
      <c r="N16" s="146"/>
      <c r="O16" s="146">
        <f t="shared" si="0"/>
        <v>0</v>
      </c>
    </row>
    <row r="17" spans="1:15" ht="12.75" customHeight="1">
      <c r="A17" s="133"/>
      <c r="B17" s="134" t="s">
        <v>194</v>
      </c>
      <c r="C17" s="93">
        <v>30508.564</v>
      </c>
      <c r="D17" s="93"/>
      <c r="E17" s="93">
        <v>30241.585</v>
      </c>
      <c r="F17" s="145"/>
      <c r="G17" s="93">
        <v>200.418</v>
      </c>
      <c r="H17" s="93"/>
      <c r="I17" s="93">
        <v>66.561</v>
      </c>
      <c r="J17" s="3"/>
      <c r="L17" s="146"/>
      <c r="M17" s="146"/>
      <c r="N17" s="146"/>
      <c r="O17" s="146">
        <f t="shared" si="0"/>
        <v>0</v>
      </c>
    </row>
    <row r="18" spans="1:15" ht="12.75" customHeight="1">
      <c r="A18" s="133"/>
      <c r="B18" s="134" t="s">
        <v>195</v>
      </c>
      <c r="C18" s="93">
        <v>1643.681</v>
      </c>
      <c r="D18" s="93"/>
      <c r="E18" s="93">
        <v>1616.885</v>
      </c>
      <c r="F18" s="145"/>
      <c r="G18" s="93">
        <v>26.19</v>
      </c>
      <c r="H18" s="93"/>
      <c r="I18" s="93">
        <v>0.606</v>
      </c>
      <c r="J18" s="3"/>
      <c r="L18" s="146"/>
      <c r="M18" s="146"/>
      <c r="N18" s="146"/>
      <c r="O18" s="146"/>
    </row>
    <row r="19" spans="1:15" ht="12.75" customHeight="1">
      <c r="A19" s="133"/>
      <c r="B19" s="134" t="s">
        <v>196</v>
      </c>
      <c r="C19" s="93">
        <v>28864.883</v>
      </c>
      <c r="D19" s="93"/>
      <c r="E19" s="93">
        <v>28624.7</v>
      </c>
      <c r="F19" s="145"/>
      <c r="G19" s="93">
        <v>174.228</v>
      </c>
      <c r="H19" s="93"/>
      <c r="I19" s="93">
        <v>65.955</v>
      </c>
      <c r="J19" s="3"/>
      <c r="L19" s="146"/>
      <c r="M19" s="146"/>
      <c r="N19" s="146"/>
      <c r="O19" s="146"/>
    </row>
    <row r="20" spans="1:15" ht="12.75" customHeight="1">
      <c r="A20" s="133"/>
      <c r="B20" s="134" t="s">
        <v>197</v>
      </c>
      <c r="C20" s="93">
        <v>4213.845</v>
      </c>
      <c r="D20" s="93"/>
      <c r="E20" s="93">
        <v>4120.2</v>
      </c>
      <c r="F20" s="145"/>
      <c r="G20" s="93">
        <v>84.433</v>
      </c>
      <c r="H20" s="93"/>
      <c r="I20" s="93">
        <v>9.212</v>
      </c>
      <c r="J20" s="3"/>
      <c r="L20" s="146"/>
      <c r="M20" s="146"/>
      <c r="N20" s="146"/>
      <c r="O20" s="146">
        <f>C20-I20-G20-E20</f>
        <v>0</v>
      </c>
    </row>
    <row r="21" spans="1:15" ht="12.75" customHeight="1">
      <c r="A21" s="133"/>
      <c r="B21" s="134" t="s">
        <v>198</v>
      </c>
      <c r="C21" s="93">
        <v>1200.033</v>
      </c>
      <c r="D21" s="93"/>
      <c r="E21" s="93">
        <v>1199.451</v>
      </c>
      <c r="F21" s="145"/>
      <c r="G21" s="93">
        <v>0.147</v>
      </c>
      <c r="H21" s="93"/>
      <c r="I21" s="93">
        <v>0.435</v>
      </c>
      <c r="J21" s="3"/>
      <c r="L21" s="146"/>
      <c r="M21" s="146"/>
      <c r="N21" s="146"/>
      <c r="O21" s="146">
        <f>C21-I21-G21-E21</f>
        <v>0</v>
      </c>
    </row>
    <row r="22" spans="1:15" ht="12.75" customHeight="1">
      <c r="A22" s="133"/>
      <c r="B22" s="134" t="s">
        <v>199</v>
      </c>
      <c r="C22" s="93">
        <v>5107.528</v>
      </c>
      <c r="D22" s="93"/>
      <c r="E22" s="93">
        <v>4874.369</v>
      </c>
      <c r="F22" s="145"/>
      <c r="G22" s="93">
        <v>19.756</v>
      </c>
      <c r="H22" s="93"/>
      <c r="I22" s="93">
        <v>213.403</v>
      </c>
      <c r="J22" s="3"/>
      <c r="L22" s="146"/>
      <c r="M22" s="146"/>
      <c r="N22" s="146"/>
      <c r="O22" s="146">
        <f>C22-I22-G22-E22</f>
        <v>0</v>
      </c>
    </row>
    <row r="23" spans="1:15" ht="12.75" customHeight="1">
      <c r="A23" s="133"/>
      <c r="B23" s="134" t="s">
        <v>200</v>
      </c>
      <c r="C23" s="93">
        <v>23671.752</v>
      </c>
      <c r="D23" s="93"/>
      <c r="E23" s="93">
        <v>22890.972</v>
      </c>
      <c r="F23" s="145"/>
      <c r="G23" s="93">
        <v>247.632</v>
      </c>
      <c r="H23" s="93"/>
      <c r="I23" s="93">
        <v>533.148</v>
      </c>
      <c r="J23" s="3"/>
      <c r="L23" s="146"/>
      <c r="M23" s="146"/>
      <c r="N23" s="146"/>
      <c r="O23" s="146">
        <f>C23-I23-G23-E23</f>
        <v>0</v>
      </c>
    </row>
    <row r="24" spans="1:15" ht="12.75" customHeight="1">
      <c r="A24" s="133"/>
      <c r="B24" s="133"/>
      <c r="C24" s="93"/>
      <c r="D24" s="93"/>
      <c r="E24" s="93"/>
      <c r="F24" s="145"/>
      <c r="G24" s="93"/>
      <c r="H24" s="93"/>
      <c r="I24" s="93"/>
      <c r="J24" s="3"/>
      <c r="L24" s="146"/>
      <c r="M24" s="146"/>
      <c r="N24" s="146"/>
      <c r="O24" s="146"/>
    </row>
    <row r="25" spans="1:15" ht="12.75" customHeight="1">
      <c r="A25" s="134" t="s">
        <v>201</v>
      </c>
      <c r="B25" s="133" t="s">
        <v>160</v>
      </c>
      <c r="C25" s="93">
        <v>129034.743</v>
      </c>
      <c r="D25" s="93"/>
      <c r="E25" s="93">
        <v>118726.816</v>
      </c>
      <c r="F25" s="145"/>
      <c r="G25" s="93">
        <v>3382.084</v>
      </c>
      <c r="H25" s="93"/>
      <c r="I25" s="93">
        <v>6925.843</v>
      </c>
      <c r="J25" s="3"/>
      <c r="L25" s="146">
        <f>C25-SUM(C26:C30)</f>
        <v>0</v>
      </c>
      <c r="M25" s="146">
        <f>D25-SUM(D26:D30)</f>
        <v>0</v>
      </c>
      <c r="N25" s="146">
        <f>E25-SUM(E26:E30)</f>
        <v>0</v>
      </c>
      <c r="O25" s="146">
        <f>F25-SUM(F26:F30)</f>
        <v>0</v>
      </c>
    </row>
    <row r="26" spans="1:15" ht="12.75" customHeight="1">
      <c r="A26" s="133"/>
      <c r="B26" s="134" t="s">
        <v>202</v>
      </c>
      <c r="C26" s="93">
        <v>26165.549</v>
      </c>
      <c r="D26" s="93"/>
      <c r="E26" s="93">
        <v>25360.901</v>
      </c>
      <c r="F26" s="145"/>
      <c r="G26" s="93">
        <v>585.204</v>
      </c>
      <c r="H26" s="93"/>
      <c r="I26" s="93">
        <v>219.444</v>
      </c>
      <c r="J26" s="3"/>
      <c r="L26" s="146"/>
      <c r="M26" s="146"/>
      <c r="N26" s="146"/>
      <c r="O26" s="146">
        <f>C26-I26-G26-E26</f>
        <v>0</v>
      </c>
    </row>
    <row r="27" spans="1:15" ht="12.75" customHeight="1">
      <c r="A27" s="133"/>
      <c r="B27" s="134" t="s">
        <v>203</v>
      </c>
      <c r="C27" s="93">
        <v>19360.711</v>
      </c>
      <c r="D27" s="93"/>
      <c r="E27" s="93">
        <v>19359.932</v>
      </c>
      <c r="F27" s="145"/>
      <c r="G27" s="93">
        <v>0.779</v>
      </c>
      <c r="H27" s="93"/>
      <c r="I27" s="93">
        <v>0</v>
      </c>
      <c r="J27" s="3"/>
      <c r="L27" s="146"/>
      <c r="M27" s="146"/>
      <c r="N27" s="146"/>
      <c r="O27" s="146">
        <f>C27-I27-G27-E27</f>
        <v>0</v>
      </c>
    </row>
    <row r="28" spans="1:15" ht="12.75" customHeight="1">
      <c r="A28" s="133"/>
      <c r="B28" s="134" t="s">
        <v>204</v>
      </c>
      <c r="C28" s="93">
        <v>29339.285</v>
      </c>
      <c r="D28" s="93"/>
      <c r="E28" s="93">
        <v>28034.433</v>
      </c>
      <c r="F28" s="145"/>
      <c r="G28" s="93">
        <v>34.594</v>
      </c>
      <c r="H28" s="93"/>
      <c r="I28" s="93">
        <v>1270.258</v>
      </c>
      <c r="J28" s="3"/>
      <c r="L28" s="146"/>
      <c r="M28" s="146"/>
      <c r="N28" s="146"/>
      <c r="O28" s="146"/>
    </row>
    <row r="29" spans="1:15" ht="12.75" customHeight="1">
      <c r="A29" s="133"/>
      <c r="B29" s="134" t="s">
        <v>205</v>
      </c>
      <c r="C29" s="93">
        <v>10604.233</v>
      </c>
      <c r="D29" s="93"/>
      <c r="E29" s="93">
        <v>10321.278</v>
      </c>
      <c r="F29" s="145"/>
      <c r="G29" s="93">
        <v>79.601</v>
      </c>
      <c r="H29" s="93"/>
      <c r="I29" s="93">
        <v>203.354</v>
      </c>
      <c r="J29" s="3"/>
      <c r="L29" s="146"/>
      <c r="M29" s="146"/>
      <c r="N29" s="146"/>
      <c r="O29" s="146"/>
    </row>
    <row r="30" spans="1:15" ht="12.75" customHeight="1">
      <c r="A30" s="133"/>
      <c r="B30" s="134" t="s">
        <v>206</v>
      </c>
      <c r="C30" s="93">
        <v>43564.965</v>
      </c>
      <c r="D30" s="93"/>
      <c r="E30" s="93">
        <v>35650.272</v>
      </c>
      <c r="F30" s="145"/>
      <c r="G30" s="93">
        <v>2681.906</v>
      </c>
      <c r="H30" s="93"/>
      <c r="I30" s="93">
        <v>5232.787</v>
      </c>
      <c r="J30" s="3"/>
      <c r="L30" s="146"/>
      <c r="M30" s="146"/>
      <c r="N30" s="146"/>
      <c r="O30" s="146">
        <f>C30-I30-G30-E30</f>
        <v>0</v>
      </c>
    </row>
    <row r="31" spans="1:15" ht="12.75" customHeight="1">
      <c r="A31" s="133"/>
      <c r="B31" s="133"/>
      <c r="C31" s="93"/>
      <c r="D31" s="93"/>
      <c r="E31" s="93"/>
      <c r="F31" s="145"/>
      <c r="G31" s="93"/>
      <c r="H31" s="93"/>
      <c r="I31" s="93"/>
      <c r="J31" s="3"/>
      <c r="L31" s="146"/>
      <c r="M31" s="146"/>
      <c r="N31" s="146"/>
      <c r="O31" s="146"/>
    </row>
    <row r="32" spans="1:15" ht="12.75" customHeight="1">
      <c r="A32" s="134" t="s">
        <v>207</v>
      </c>
      <c r="B32" s="134" t="s">
        <v>208</v>
      </c>
      <c r="C32" s="93">
        <v>34544.409</v>
      </c>
      <c r="D32" s="93"/>
      <c r="E32" s="93">
        <v>34444.335</v>
      </c>
      <c r="F32" s="145"/>
      <c r="G32" s="93">
        <v>100.014</v>
      </c>
      <c r="H32" s="93"/>
      <c r="I32" s="93">
        <v>0.06</v>
      </c>
      <c r="J32" s="3"/>
      <c r="L32" s="146"/>
      <c r="M32" s="146"/>
      <c r="N32" s="146"/>
      <c r="O32" s="146">
        <f>C32-I32-G32-E32</f>
        <v>0</v>
      </c>
    </row>
    <row r="33" spans="1:15" ht="12.75" customHeight="1">
      <c r="A33" s="133"/>
      <c r="B33" s="134"/>
      <c r="C33" s="93"/>
      <c r="D33" s="93"/>
      <c r="E33" s="93"/>
      <c r="F33" s="145"/>
      <c r="G33" s="93"/>
      <c r="H33" s="93"/>
      <c r="I33" s="93"/>
      <c r="J33" s="3"/>
      <c r="L33" s="146"/>
      <c r="M33" s="146"/>
      <c r="N33" s="146"/>
      <c r="O33" s="146"/>
    </row>
    <row r="34" spans="1:15" ht="12.75" customHeight="1">
      <c r="A34" s="134" t="s">
        <v>209</v>
      </c>
      <c r="B34" s="134" t="s">
        <v>210</v>
      </c>
      <c r="C34" s="93">
        <v>2533.557</v>
      </c>
      <c r="D34" s="93"/>
      <c r="E34" s="93">
        <v>2523.809</v>
      </c>
      <c r="F34" s="145"/>
      <c r="G34" s="93">
        <v>0.855</v>
      </c>
      <c r="H34" s="93"/>
      <c r="I34" s="93">
        <v>8.893</v>
      </c>
      <c r="J34" s="3"/>
      <c r="L34" s="146"/>
      <c r="M34" s="146"/>
      <c r="N34" s="146"/>
      <c r="O34" s="146"/>
    </row>
    <row r="35" spans="1:15" ht="12.75" customHeight="1">
      <c r="A35" s="133"/>
      <c r="B35" s="134"/>
      <c r="C35" s="93"/>
      <c r="D35" s="93"/>
      <c r="E35" s="93"/>
      <c r="F35" s="145"/>
      <c r="G35" s="93"/>
      <c r="H35" s="93"/>
      <c r="I35" s="93"/>
      <c r="J35" s="3"/>
      <c r="L35" s="146"/>
      <c r="M35" s="146"/>
      <c r="N35" s="146"/>
      <c r="O35" s="146"/>
    </row>
    <row r="36" spans="1:15" ht="12.75" customHeight="1">
      <c r="A36" s="134" t="s">
        <v>211</v>
      </c>
      <c r="B36" s="134" t="s">
        <v>212</v>
      </c>
      <c r="C36" s="93">
        <v>26995.326</v>
      </c>
      <c r="D36" s="93"/>
      <c r="E36" s="93">
        <v>25992.029</v>
      </c>
      <c r="F36" s="145"/>
      <c r="G36" s="93">
        <v>1001.988</v>
      </c>
      <c r="H36" s="93"/>
      <c r="I36" s="93">
        <v>1.309</v>
      </c>
      <c r="J36" s="3"/>
      <c r="L36" s="146">
        <f>C36-C37-C38</f>
        <v>0</v>
      </c>
      <c r="M36" s="146">
        <f>D36-D37-D38</f>
        <v>0</v>
      </c>
      <c r="N36" s="146">
        <f>E36-E37-E38</f>
        <v>-2.5011104298755527E-12</v>
      </c>
      <c r="O36" s="146">
        <f>F36-F37-F38</f>
        <v>0</v>
      </c>
    </row>
    <row r="37" spans="1:15" ht="12.75" customHeight="1">
      <c r="A37" s="133"/>
      <c r="B37" s="134" t="s">
        <v>213</v>
      </c>
      <c r="C37" s="93">
        <v>25923.216</v>
      </c>
      <c r="D37" s="93"/>
      <c r="E37" s="93">
        <v>24952.523</v>
      </c>
      <c r="F37" s="145"/>
      <c r="G37" s="93">
        <v>970.362</v>
      </c>
      <c r="H37" s="93"/>
      <c r="I37" s="93">
        <v>0.331</v>
      </c>
      <c r="J37" s="3"/>
      <c r="L37" s="146"/>
      <c r="M37" s="146"/>
      <c r="N37" s="146"/>
      <c r="O37" s="146"/>
    </row>
    <row r="38" spans="1:15" ht="12.75" customHeight="1">
      <c r="A38" s="133"/>
      <c r="B38" s="134" t="s">
        <v>214</v>
      </c>
      <c r="C38" s="93">
        <v>1072.11</v>
      </c>
      <c r="D38" s="93"/>
      <c r="E38" s="93">
        <v>1039.506</v>
      </c>
      <c r="F38" s="145"/>
      <c r="G38" s="93">
        <v>31.626</v>
      </c>
      <c r="H38" s="93"/>
      <c r="I38" s="93">
        <v>0.978</v>
      </c>
      <c r="J38" s="3"/>
      <c r="L38" s="146"/>
      <c r="M38" s="146"/>
      <c r="N38" s="146"/>
      <c r="O38" s="146"/>
    </row>
    <row r="39" spans="1:15" ht="12.75" customHeight="1">
      <c r="A39" s="133"/>
      <c r="B39" s="134"/>
      <c r="C39" s="93"/>
      <c r="D39" s="93"/>
      <c r="E39" s="93"/>
      <c r="F39" s="145"/>
      <c r="G39" s="93"/>
      <c r="H39" s="93"/>
      <c r="I39" s="93"/>
      <c r="J39" s="3"/>
      <c r="L39" s="146"/>
      <c r="M39" s="146"/>
      <c r="N39" s="146"/>
      <c r="O39" s="146"/>
    </row>
    <row r="40" spans="1:15" ht="12.75" customHeight="1">
      <c r="A40" s="134" t="s">
        <v>215</v>
      </c>
      <c r="B40" s="134" t="s">
        <v>216</v>
      </c>
      <c r="C40" s="93"/>
      <c r="D40" s="93"/>
      <c r="E40" s="93"/>
      <c r="F40" s="145"/>
      <c r="G40" s="93"/>
      <c r="H40" s="93"/>
      <c r="I40" s="93"/>
      <c r="J40" s="3"/>
      <c r="L40" s="146"/>
      <c r="M40" s="146"/>
      <c r="N40" s="146"/>
      <c r="O40" s="146"/>
    </row>
    <row r="41" spans="1:15" ht="12.75" customHeight="1">
      <c r="A41" s="140"/>
      <c r="B41" s="134" t="s">
        <v>217</v>
      </c>
      <c r="C41" s="93">
        <v>475311.194</v>
      </c>
      <c r="D41" s="93"/>
      <c r="E41" s="93">
        <v>470870.184</v>
      </c>
      <c r="F41" s="145"/>
      <c r="G41" s="93">
        <v>3449.521</v>
      </c>
      <c r="H41" s="93"/>
      <c r="I41" s="93">
        <v>991.489</v>
      </c>
      <c r="J41" s="3"/>
      <c r="L41" s="146">
        <f>E41-E42-E47</f>
        <v>3.637978807091713E-11</v>
      </c>
      <c r="M41" s="146">
        <f>G41-G42-G47</f>
        <v>0</v>
      </c>
      <c r="N41" s="146">
        <f>I41-I42-I47</f>
        <v>0</v>
      </c>
      <c r="O41" s="146">
        <f aca="true" t="shared" si="1" ref="O41:O47">C41-I41-G41-E41</f>
        <v>0</v>
      </c>
    </row>
    <row r="42" spans="1:15" ht="12.75" customHeight="1">
      <c r="A42" s="140"/>
      <c r="B42" s="134" t="s">
        <v>218</v>
      </c>
      <c r="C42" s="93">
        <v>464323.142</v>
      </c>
      <c r="D42" s="93"/>
      <c r="E42" s="93">
        <v>460029.932</v>
      </c>
      <c r="F42" s="145"/>
      <c r="G42" s="93">
        <v>3405.523</v>
      </c>
      <c r="H42" s="93"/>
      <c r="I42" s="93">
        <v>887.687</v>
      </c>
      <c r="J42" s="3"/>
      <c r="L42" s="146">
        <f>E42-SUM(E43:E46)</f>
        <v>0</v>
      </c>
      <c r="M42" s="146">
        <f>G42-SUM(G43:G46)</f>
        <v>0</v>
      </c>
      <c r="N42" s="146">
        <f>I42-SUM(I43:I46)</f>
        <v>0</v>
      </c>
      <c r="O42" s="146">
        <f t="shared" si="1"/>
        <v>0</v>
      </c>
    </row>
    <row r="43" spans="1:15" ht="12.75" customHeight="1">
      <c r="A43" s="140"/>
      <c r="B43" s="134" t="s">
        <v>219</v>
      </c>
      <c r="C43" s="93">
        <v>7990.809</v>
      </c>
      <c r="D43" s="93"/>
      <c r="E43" s="93">
        <v>7909.43</v>
      </c>
      <c r="F43" s="145"/>
      <c r="G43" s="93">
        <v>20.723</v>
      </c>
      <c r="H43" s="93"/>
      <c r="I43" s="93">
        <v>60.656</v>
      </c>
      <c r="J43" s="3"/>
      <c r="L43" s="146"/>
      <c r="M43" s="146"/>
      <c r="N43" s="146"/>
      <c r="O43" s="146">
        <f t="shared" si="1"/>
        <v>0</v>
      </c>
    </row>
    <row r="44" spans="1:15" ht="12.75" customHeight="1">
      <c r="A44" s="140"/>
      <c r="B44" s="134" t="s">
        <v>220</v>
      </c>
      <c r="C44" s="93">
        <v>200666.963</v>
      </c>
      <c r="D44" s="93"/>
      <c r="E44" s="93">
        <v>197693.312</v>
      </c>
      <c r="F44" s="145"/>
      <c r="G44" s="93">
        <v>2357.178</v>
      </c>
      <c r="H44" s="93"/>
      <c r="I44" s="93">
        <v>616.473</v>
      </c>
      <c r="J44" s="3"/>
      <c r="L44" s="146"/>
      <c r="M44" s="146"/>
      <c r="N44" s="146"/>
      <c r="O44" s="146">
        <f t="shared" si="1"/>
        <v>0</v>
      </c>
    </row>
    <row r="45" spans="1:15" ht="12.75" customHeight="1">
      <c r="A45" s="140"/>
      <c r="B45" s="134" t="s">
        <v>221</v>
      </c>
      <c r="C45" s="93">
        <v>172254.383</v>
      </c>
      <c r="D45" s="93"/>
      <c r="E45" s="93">
        <v>171419.027</v>
      </c>
      <c r="F45" s="145"/>
      <c r="G45" s="93">
        <v>633.683</v>
      </c>
      <c r="H45" s="93"/>
      <c r="I45" s="93">
        <v>201.673</v>
      </c>
      <c r="J45" s="3"/>
      <c r="L45" s="146"/>
      <c r="M45" s="146"/>
      <c r="N45" s="146"/>
      <c r="O45" s="146">
        <f t="shared" si="1"/>
        <v>0</v>
      </c>
    </row>
    <row r="46" spans="1:15" ht="12.75" customHeight="1">
      <c r="A46" s="140"/>
      <c r="B46" s="134" t="s">
        <v>222</v>
      </c>
      <c r="C46" s="93">
        <v>83410.987</v>
      </c>
      <c r="D46" s="93"/>
      <c r="E46" s="93">
        <v>83008.163</v>
      </c>
      <c r="F46" s="145"/>
      <c r="G46" s="93">
        <v>393.939</v>
      </c>
      <c r="H46" s="93"/>
      <c r="I46" s="93">
        <v>8.885</v>
      </c>
      <c r="J46" s="3"/>
      <c r="L46" s="146"/>
      <c r="M46" s="146"/>
      <c r="N46" s="146"/>
      <c r="O46" s="146">
        <f t="shared" si="1"/>
        <v>0</v>
      </c>
    </row>
    <row r="47" spans="1:15" ht="12.75" customHeight="1">
      <c r="A47" s="140"/>
      <c r="B47" s="134" t="s">
        <v>223</v>
      </c>
      <c r="C47" s="93">
        <v>10988.052</v>
      </c>
      <c r="D47" s="93"/>
      <c r="E47" s="93">
        <v>10840.252</v>
      </c>
      <c r="F47" s="145"/>
      <c r="G47" s="93">
        <v>43.998</v>
      </c>
      <c r="H47" s="93"/>
      <c r="I47" s="93">
        <v>103.802</v>
      </c>
      <c r="J47" s="3"/>
      <c r="L47" s="146"/>
      <c r="M47" s="146"/>
      <c r="N47" s="146"/>
      <c r="O47" s="146">
        <f t="shared" si="1"/>
        <v>0</v>
      </c>
    </row>
    <row r="48" spans="1:15" ht="12.75" customHeight="1">
      <c r="A48" s="140"/>
      <c r="B48" s="134"/>
      <c r="C48" s="93"/>
      <c r="D48" s="93"/>
      <c r="E48" s="93"/>
      <c r="F48" s="145"/>
      <c r="G48" s="93"/>
      <c r="H48" s="93"/>
      <c r="I48" s="93"/>
      <c r="J48" s="3"/>
      <c r="L48" s="146"/>
      <c r="M48" s="146"/>
      <c r="N48" s="146"/>
      <c r="O48" s="146"/>
    </row>
    <row r="49" spans="1:15" ht="12.75" customHeight="1">
      <c r="A49" s="134" t="s">
        <v>224</v>
      </c>
      <c r="B49" s="134" t="s">
        <v>163</v>
      </c>
      <c r="C49" s="93">
        <v>105119.262</v>
      </c>
      <c r="D49" s="93"/>
      <c r="E49" s="93">
        <v>104602.419</v>
      </c>
      <c r="F49" s="145"/>
      <c r="G49" s="93">
        <v>419.575</v>
      </c>
      <c r="H49" s="93"/>
      <c r="I49" s="93">
        <v>97.268</v>
      </c>
      <c r="J49" s="3"/>
      <c r="L49" s="146"/>
      <c r="M49" s="146"/>
      <c r="N49" s="146"/>
      <c r="O49" s="146">
        <f>C49-I49-G49-E49</f>
        <v>0</v>
      </c>
    </row>
    <row r="50" spans="1:15" ht="12.75" customHeight="1">
      <c r="A50" s="133"/>
      <c r="B50" s="133"/>
      <c r="C50" s="93"/>
      <c r="D50" s="93"/>
      <c r="E50" s="93"/>
      <c r="F50" s="145"/>
      <c r="G50" s="93"/>
      <c r="H50" s="93"/>
      <c r="I50" s="93"/>
      <c r="J50" s="3"/>
      <c r="L50" s="146"/>
      <c r="M50" s="146"/>
      <c r="N50" s="146"/>
      <c r="O50" s="146"/>
    </row>
    <row r="51" spans="1:15" ht="12.75" customHeight="1">
      <c r="A51" s="134" t="s">
        <v>225</v>
      </c>
      <c r="B51" s="134" t="s">
        <v>226</v>
      </c>
      <c r="C51" s="93">
        <v>1127326.074</v>
      </c>
      <c r="D51" s="93"/>
      <c r="E51" s="93">
        <v>1104818.124</v>
      </c>
      <c r="F51" s="145"/>
      <c r="G51" s="93">
        <v>13150.868</v>
      </c>
      <c r="H51" s="93"/>
      <c r="I51" s="93">
        <v>9357.082</v>
      </c>
      <c r="J51" s="3"/>
      <c r="L51" s="146">
        <f>E51-E52-E53-E58-E59-E67</f>
        <v>0</v>
      </c>
      <c r="M51" s="146">
        <f>G51-G52-G53-G58-G59-G67</f>
        <v>1.8189894035458565E-12</v>
      </c>
      <c r="N51" s="146">
        <f>I51-I52-I53-I58-I59-I67</f>
        <v>-9.094947017729282E-13</v>
      </c>
      <c r="O51" s="146">
        <f aca="true" t="shared" si="2" ref="O51:O60">C51-I51-G51-E51</f>
        <v>0</v>
      </c>
    </row>
    <row r="52" spans="1:15" ht="12.75" customHeight="1">
      <c r="A52" s="140"/>
      <c r="B52" s="133" t="s">
        <v>227</v>
      </c>
      <c r="C52" s="93">
        <v>33753.013</v>
      </c>
      <c r="D52" s="93"/>
      <c r="E52" s="93">
        <v>33725.833</v>
      </c>
      <c r="F52" s="145"/>
      <c r="G52" s="93">
        <v>24.482</v>
      </c>
      <c r="H52" s="93"/>
      <c r="I52" s="93">
        <v>2.698</v>
      </c>
      <c r="J52" s="3"/>
      <c r="L52" s="146">
        <f>E53-SUM(E54:E57)</f>
        <v>0</v>
      </c>
      <c r="M52" s="146">
        <f>G53-SUM(G54:G57)</f>
        <v>0</v>
      </c>
      <c r="N52" s="146">
        <f>I53-SUM(I54:I57)</f>
        <v>0</v>
      </c>
      <c r="O52" s="146">
        <f t="shared" si="2"/>
        <v>0</v>
      </c>
    </row>
    <row r="53" spans="1:15" ht="12.75" customHeight="1">
      <c r="A53" s="140"/>
      <c r="B53" s="133" t="s">
        <v>228</v>
      </c>
      <c r="C53" s="93">
        <v>193250.17</v>
      </c>
      <c r="D53" s="93"/>
      <c r="E53" s="93">
        <v>192643.254</v>
      </c>
      <c r="F53" s="145"/>
      <c r="G53" s="93">
        <v>592.514</v>
      </c>
      <c r="H53" s="93"/>
      <c r="I53" s="93">
        <v>14.402</v>
      </c>
      <c r="J53" s="3"/>
      <c r="L53" s="146"/>
      <c r="M53" s="146"/>
      <c r="N53" s="146"/>
      <c r="O53" s="146">
        <f t="shared" si="2"/>
        <v>0</v>
      </c>
    </row>
    <row r="54" spans="1:15" ht="12.75" customHeight="1">
      <c r="A54" s="140"/>
      <c r="B54" s="133" t="s">
        <v>229</v>
      </c>
      <c r="C54" s="93">
        <v>89586.533</v>
      </c>
      <c r="D54" s="93"/>
      <c r="E54" s="93">
        <v>89113.947</v>
      </c>
      <c r="F54" s="145"/>
      <c r="G54" s="93">
        <v>470.252</v>
      </c>
      <c r="H54" s="93"/>
      <c r="I54" s="93">
        <v>2.334</v>
      </c>
      <c r="J54" s="3"/>
      <c r="L54" s="146"/>
      <c r="M54" s="146"/>
      <c r="N54" s="146"/>
      <c r="O54" s="146">
        <f t="shared" si="2"/>
        <v>0</v>
      </c>
    </row>
    <row r="55" spans="1:15" ht="12.75" customHeight="1">
      <c r="A55" s="140"/>
      <c r="B55" s="133" t="s">
        <v>230</v>
      </c>
      <c r="C55" s="93">
        <v>1094.45</v>
      </c>
      <c r="D55" s="93"/>
      <c r="E55" s="93">
        <v>1092.922</v>
      </c>
      <c r="F55" s="145"/>
      <c r="G55" s="93">
        <v>1.46</v>
      </c>
      <c r="H55" s="93"/>
      <c r="I55" s="93">
        <v>0.068</v>
      </c>
      <c r="J55" s="3"/>
      <c r="L55" s="146"/>
      <c r="M55" s="146"/>
      <c r="N55" s="146"/>
      <c r="O55" s="146">
        <f t="shared" si="2"/>
        <v>0</v>
      </c>
    </row>
    <row r="56" spans="1:15" ht="12.75" customHeight="1">
      <c r="A56" s="140"/>
      <c r="B56" s="133" t="s">
        <v>231</v>
      </c>
      <c r="C56" s="93">
        <v>797.881</v>
      </c>
      <c r="D56" s="93"/>
      <c r="E56" s="93">
        <v>797.635</v>
      </c>
      <c r="F56" s="145"/>
      <c r="G56" s="93">
        <v>0.246</v>
      </c>
      <c r="H56" s="93"/>
      <c r="I56" s="93">
        <v>0</v>
      </c>
      <c r="J56" s="3"/>
      <c r="L56" s="146"/>
      <c r="M56" s="146"/>
      <c r="N56" s="146"/>
      <c r="O56" s="146">
        <f t="shared" si="2"/>
        <v>0</v>
      </c>
    </row>
    <row r="57" spans="1:15" ht="12.75" customHeight="1">
      <c r="A57" s="140"/>
      <c r="B57" s="133" t="s">
        <v>232</v>
      </c>
      <c r="C57" s="93">
        <v>101771.306</v>
      </c>
      <c r="D57" s="93"/>
      <c r="E57" s="93">
        <v>101638.75</v>
      </c>
      <c r="F57" s="145"/>
      <c r="G57" s="93">
        <v>120.556</v>
      </c>
      <c r="H57" s="93"/>
      <c r="I57" s="93">
        <v>12</v>
      </c>
      <c r="J57" s="3"/>
      <c r="L57" s="146"/>
      <c r="M57" s="146"/>
      <c r="N57" s="146"/>
      <c r="O57" s="146">
        <f t="shared" si="2"/>
        <v>0</v>
      </c>
    </row>
    <row r="58" spans="1:15" ht="12.75" customHeight="1">
      <c r="A58" s="140"/>
      <c r="B58" s="133" t="s">
        <v>233</v>
      </c>
      <c r="C58" s="93">
        <v>47876.216</v>
      </c>
      <c r="D58" s="93"/>
      <c r="E58" s="93">
        <v>47871.216</v>
      </c>
      <c r="F58" s="145"/>
      <c r="G58" s="93">
        <v>5</v>
      </c>
      <c r="H58" s="93"/>
      <c r="I58" s="93">
        <v>0</v>
      </c>
      <c r="J58" s="3"/>
      <c r="L58" s="146"/>
      <c r="M58" s="146"/>
      <c r="N58" s="146"/>
      <c r="O58" s="146">
        <f t="shared" si="2"/>
        <v>0</v>
      </c>
    </row>
    <row r="59" spans="1:15" ht="12.75" customHeight="1">
      <c r="A59" s="140"/>
      <c r="B59" s="133" t="s">
        <v>234</v>
      </c>
      <c r="C59" s="93">
        <v>765654.5</v>
      </c>
      <c r="D59" s="93"/>
      <c r="E59" s="93">
        <v>745442.516</v>
      </c>
      <c r="F59" s="145"/>
      <c r="G59" s="93">
        <v>11256.185</v>
      </c>
      <c r="H59" s="93"/>
      <c r="I59" s="93">
        <v>8955.799</v>
      </c>
      <c r="J59" s="3"/>
      <c r="L59" s="146">
        <f>E59-SUM(E60:E66)</f>
        <v>0</v>
      </c>
      <c r="M59" s="146">
        <f>G59-SUM(G60:G66)</f>
        <v>0</v>
      </c>
      <c r="N59" s="146">
        <f>I59-SUM(I60:I66)</f>
        <v>0</v>
      </c>
      <c r="O59" s="146">
        <f t="shared" si="2"/>
        <v>0</v>
      </c>
    </row>
    <row r="60" spans="1:15" ht="12.75" customHeight="1">
      <c r="A60" s="140"/>
      <c r="B60" s="133" t="s">
        <v>235</v>
      </c>
      <c r="C60" s="93">
        <v>61601.93</v>
      </c>
      <c r="D60" s="93"/>
      <c r="E60" s="93">
        <v>61592.71</v>
      </c>
      <c r="F60" s="145"/>
      <c r="G60" s="93">
        <v>8.307</v>
      </c>
      <c r="H60" s="93"/>
      <c r="I60" s="93">
        <v>0.913</v>
      </c>
      <c r="J60" s="3"/>
      <c r="L60" s="146"/>
      <c r="M60" s="146"/>
      <c r="N60" s="146"/>
      <c r="O60" s="146">
        <f t="shared" si="2"/>
        <v>0</v>
      </c>
    </row>
    <row r="61" spans="1:15" ht="12.75" customHeight="1">
      <c r="A61" s="140"/>
      <c r="B61" s="133" t="s">
        <v>236</v>
      </c>
      <c r="C61" s="93"/>
      <c r="D61" s="93"/>
      <c r="E61" s="93"/>
      <c r="F61" s="145"/>
      <c r="G61" s="93"/>
      <c r="H61" s="93"/>
      <c r="I61" s="93"/>
      <c r="J61" s="3"/>
      <c r="L61" s="146"/>
      <c r="M61" s="146"/>
      <c r="N61" s="146"/>
      <c r="O61" s="146"/>
    </row>
    <row r="62" spans="1:15" ht="12.75" customHeight="1">
      <c r="A62" s="140"/>
      <c r="B62" s="133" t="s">
        <v>237</v>
      </c>
      <c r="C62" s="93"/>
      <c r="D62" s="93"/>
      <c r="E62" s="93"/>
      <c r="F62" s="145"/>
      <c r="G62" s="93"/>
      <c r="H62" s="93"/>
      <c r="I62" s="93"/>
      <c r="J62" s="3"/>
      <c r="L62" s="146"/>
      <c r="M62" s="146"/>
      <c r="N62" s="146"/>
      <c r="O62" s="146"/>
    </row>
    <row r="63" spans="1:15" ht="12.75" customHeight="1">
      <c r="A63" s="140"/>
      <c r="B63" s="133" t="s">
        <v>238</v>
      </c>
      <c r="C63" s="93">
        <v>531727.893</v>
      </c>
      <c r="D63" s="93"/>
      <c r="E63" s="93">
        <v>521834.462</v>
      </c>
      <c r="F63" s="145"/>
      <c r="G63" s="93">
        <v>7300.328</v>
      </c>
      <c r="H63" s="93"/>
      <c r="I63" s="93">
        <v>2593.103</v>
      </c>
      <c r="J63" s="3"/>
      <c r="L63" s="146"/>
      <c r="M63" s="146"/>
      <c r="N63" s="146"/>
      <c r="O63" s="146">
        <f>C63-I63-G63-E63</f>
        <v>0</v>
      </c>
    </row>
    <row r="64" spans="1:15" ht="12.75" customHeight="1">
      <c r="A64" s="140"/>
      <c r="B64" s="134" t="s">
        <v>239</v>
      </c>
      <c r="C64" s="93">
        <v>58182.378</v>
      </c>
      <c r="D64" s="93" t="s">
        <v>3</v>
      </c>
      <c r="E64" s="93"/>
      <c r="F64" s="145" t="s">
        <v>3</v>
      </c>
      <c r="G64" s="93"/>
      <c r="H64" s="93" t="s">
        <v>3</v>
      </c>
      <c r="I64" s="93"/>
      <c r="J64" s="3"/>
      <c r="L64" s="146"/>
      <c r="M64" s="146"/>
      <c r="N64" s="146"/>
      <c r="O64" s="146"/>
    </row>
    <row r="65" spans="1:15" ht="12.75" customHeight="1">
      <c r="A65" s="140"/>
      <c r="B65" s="134" t="s">
        <v>240</v>
      </c>
      <c r="C65" s="93">
        <v>9235.703</v>
      </c>
      <c r="D65" s="93" t="s">
        <v>3</v>
      </c>
      <c r="E65" s="93">
        <v>162015.344</v>
      </c>
      <c r="F65" s="145" t="s">
        <v>3</v>
      </c>
      <c r="G65" s="93">
        <v>3947.55</v>
      </c>
      <c r="H65" s="93" t="s">
        <v>3</v>
      </c>
      <c r="I65" s="93">
        <v>6361.783</v>
      </c>
      <c r="J65" s="3"/>
      <c r="L65" s="146"/>
      <c r="M65" s="146"/>
      <c r="N65" s="146"/>
      <c r="O65" s="146">
        <f>C64+C65+C66-E65-G65-I65</f>
        <v>-1.6370904631912708E-11</v>
      </c>
    </row>
    <row r="66" spans="1:15" ht="12.75" customHeight="1">
      <c r="A66" s="140"/>
      <c r="B66" s="134" t="s">
        <v>241</v>
      </c>
      <c r="C66" s="93">
        <v>104906.596</v>
      </c>
      <c r="D66" s="93" t="s">
        <v>3</v>
      </c>
      <c r="E66" s="93"/>
      <c r="F66" s="145" t="s">
        <v>3</v>
      </c>
      <c r="G66" s="93"/>
      <c r="H66" s="93" t="s">
        <v>3</v>
      </c>
      <c r="I66" s="93"/>
      <c r="J66" s="3"/>
      <c r="L66" s="146"/>
      <c r="M66" s="146"/>
      <c r="N66" s="146"/>
      <c r="O66" s="146"/>
    </row>
    <row r="67" spans="1:15" ht="12.75" customHeight="1">
      <c r="A67" s="140"/>
      <c r="B67" s="133" t="s">
        <v>242</v>
      </c>
      <c r="C67" s="93">
        <v>86792.175</v>
      </c>
      <c r="D67" s="93"/>
      <c r="E67" s="93">
        <v>85135.305</v>
      </c>
      <c r="F67" s="145"/>
      <c r="G67" s="93">
        <v>1272.687</v>
      </c>
      <c r="H67" s="93"/>
      <c r="I67" s="93">
        <v>384.183</v>
      </c>
      <c r="J67" s="3"/>
      <c r="L67" s="146"/>
      <c r="M67" s="146"/>
      <c r="N67" s="146"/>
      <c r="O67" s="146">
        <f>C67-I67-G67-E67</f>
        <v>0</v>
      </c>
    </row>
    <row r="68" spans="1:15" ht="12.75" customHeight="1">
      <c r="A68" s="140"/>
      <c r="B68" s="133"/>
      <c r="C68" s="93"/>
      <c r="D68" s="93"/>
      <c r="E68" s="93"/>
      <c r="F68" s="145"/>
      <c r="G68" s="93"/>
      <c r="H68" s="93"/>
      <c r="I68" s="93"/>
      <c r="J68" s="3"/>
      <c r="L68" s="146"/>
      <c r="M68" s="146"/>
      <c r="N68" s="146"/>
      <c r="O68" s="146"/>
    </row>
    <row r="69" spans="1:15" ht="12.75" customHeight="1">
      <c r="A69" s="134" t="s">
        <v>243</v>
      </c>
      <c r="B69" s="133" t="s">
        <v>244</v>
      </c>
      <c r="C69" s="93">
        <v>2010238.252</v>
      </c>
      <c r="D69" s="93"/>
      <c r="E69" s="93">
        <v>1968772.055</v>
      </c>
      <c r="F69" s="145"/>
      <c r="G69" s="93">
        <v>22681.211</v>
      </c>
      <c r="H69" s="93"/>
      <c r="I69" s="93">
        <v>18784.986</v>
      </c>
      <c r="J69" s="3"/>
      <c r="L69" s="146">
        <f>C69-C51-C49-C41-C36-C34-C32-C25-C10</f>
        <v>0</v>
      </c>
      <c r="M69" s="146">
        <f>D69-D51-D49-D41-D36-D34-D32-D25-D10</f>
        <v>0</v>
      </c>
      <c r="N69" s="146">
        <f>E69-E51-E49-E41-E36-E34-E32-E25-E10</f>
        <v>-1.3096723705530167E-10</v>
      </c>
      <c r="O69" s="146">
        <f>F69-F51-F49-F41-F36-F34-F32-F25-F10</f>
        <v>0</v>
      </c>
    </row>
    <row r="70" spans="1:15" ht="12.75" customHeight="1">
      <c r="A70" s="133"/>
      <c r="B70" s="133"/>
      <c r="C70" s="147"/>
      <c r="D70" s="148"/>
      <c r="E70" s="147"/>
      <c r="F70" s="145"/>
      <c r="G70" s="147"/>
      <c r="H70" s="145"/>
      <c r="I70" s="147"/>
      <c r="J70" s="3"/>
      <c r="L70" s="146"/>
      <c r="M70" s="146"/>
      <c r="N70" s="146"/>
      <c r="O70" s="146"/>
    </row>
    <row r="71" spans="1:10" ht="12.75" customHeight="1">
      <c r="A71" s="140"/>
      <c r="B71" s="3"/>
      <c r="C71" s="149"/>
      <c r="D71" s="136"/>
      <c r="E71" s="149"/>
      <c r="F71" s="136"/>
      <c r="G71" s="149"/>
      <c r="H71" s="136"/>
      <c r="I71" s="149"/>
      <c r="J71" s="3"/>
    </row>
    <row r="72" spans="1:10" ht="12.75" customHeight="1">
      <c r="A72" s="140"/>
      <c r="B72" s="3"/>
      <c r="C72" s="149"/>
      <c r="D72" s="136"/>
      <c r="E72" s="3"/>
      <c r="F72" s="136"/>
      <c r="G72" s="150"/>
      <c r="H72" s="136"/>
      <c r="I72" s="149"/>
      <c r="J72" s="149"/>
    </row>
    <row r="73" spans="1:10" ht="12.75" customHeight="1">
      <c r="A73" s="133" t="s">
        <v>245</v>
      </c>
      <c r="B73" s="3"/>
      <c r="C73" s="3"/>
      <c r="D73" s="136"/>
      <c r="E73" s="3"/>
      <c r="F73" s="136"/>
      <c r="G73" s="3"/>
      <c r="H73" s="136"/>
      <c r="I73" s="3"/>
      <c r="J73" s="3"/>
    </row>
    <row r="74" spans="1:10" ht="12.75" customHeight="1">
      <c r="A74" s="151" t="s">
        <v>246</v>
      </c>
      <c r="B74" s="3"/>
      <c r="C74" s="3"/>
      <c r="D74" s="136"/>
      <c r="E74" s="3"/>
      <c r="F74" s="136"/>
      <c r="G74" s="3"/>
      <c r="H74" s="136"/>
      <c r="I74" s="3"/>
      <c r="J74" s="3"/>
    </row>
    <row r="75" spans="1:10" ht="12.75" customHeight="1">
      <c r="A75" s="151"/>
      <c r="B75" s="3"/>
      <c r="C75" s="3"/>
      <c r="D75" s="136"/>
      <c r="E75" s="3"/>
      <c r="F75" s="136"/>
      <c r="G75" s="3"/>
      <c r="H75" s="136"/>
      <c r="I75" s="3"/>
      <c r="J75" s="3"/>
    </row>
    <row r="76" spans="1:10" ht="12.75" customHeight="1">
      <c r="A76" s="133"/>
      <c r="B76" s="3"/>
      <c r="C76" s="3"/>
      <c r="D76" s="136"/>
      <c r="E76" s="3"/>
      <c r="F76" s="136"/>
      <c r="G76" s="3"/>
      <c r="H76" s="136"/>
      <c r="I76" s="3"/>
      <c r="J76" s="3"/>
    </row>
    <row r="77" spans="1:10" ht="12.75" customHeight="1">
      <c r="A77" s="133" t="s">
        <v>35</v>
      </c>
      <c r="B77" s="3"/>
      <c r="C77" s="149"/>
      <c r="D77" s="136"/>
      <c r="E77" s="3"/>
      <c r="F77" s="136"/>
      <c r="G77" s="3"/>
      <c r="H77" s="136"/>
      <c r="I77" s="149"/>
      <c r="J77" s="149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2006-10-27T09:47:00Z</cp:lastPrinted>
  <dcterms:created xsi:type="dcterms:W3CDTF">1999-05-11T09:23:49Z</dcterms:created>
  <dcterms:modified xsi:type="dcterms:W3CDTF">2006-10-31T03:14:13Z</dcterms:modified>
  <cp:category/>
  <cp:version/>
  <cp:contentType/>
  <cp:contentStatus/>
</cp:coreProperties>
</file>