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8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<sst xmlns="http://schemas.openxmlformats.org/spreadsheetml/2006/main" count="41" uniqueCount="36">
  <si>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2000</t>
  </si>
  <si>
    <t>2001</t>
  </si>
  <si>
    <t>ASSETS</t>
  </si>
  <si>
    <t xml:space="preserve">Placements by other Hong Kong Special </t>
  </si>
  <si>
    <t>Administrative Region government funds</t>
  </si>
  <si>
    <t>Other liabilities</t>
  </si>
  <si>
    <t>(Expressed in billions of Hong Kong dollars)</t>
  </si>
  <si>
    <t>Placements by other institutions</t>
  </si>
  <si>
    <t>31 December</t>
  </si>
  <si>
    <t>As At</t>
  </si>
  <si>
    <t>Deposits</t>
  </si>
  <si>
    <t>Change</t>
  </si>
  <si>
    <t>Certificates of Indebtedness</t>
  </si>
  <si>
    <t>Exchange Fund Bills and Notes</t>
  </si>
  <si>
    <t>Exchange Fund Abridged Balance Sheet</t>
  </si>
  <si>
    <t>Debt securities</t>
  </si>
  <si>
    <t>Hong Kong equities</t>
  </si>
  <si>
    <t>Other equities</t>
  </si>
  <si>
    <t>Other assets</t>
  </si>
  <si>
    <t>Total assets</t>
  </si>
  <si>
    <t>Total liabilities</t>
  </si>
  <si>
    <t>Change</t>
  </si>
  <si>
    <t>Government-issued currency notes</t>
  </si>
  <si>
    <t xml:space="preserve">   and coins in circulation</t>
  </si>
  <si>
    <t>Balance of the banking system</t>
  </si>
  <si>
    <t>Annex 3</t>
  </si>
  <si>
    <t>At</t>
  </si>
  <si>
    <t>2004</t>
  </si>
  <si>
    <t>LIABILITIES AND FUND EQUITY</t>
  </si>
  <si>
    <t>Accumulated  surplus</t>
  </si>
  <si>
    <t>Fund equity</t>
  </si>
  <si>
    <t>Total liabilities and fund equity</t>
  </si>
  <si>
    <t>2005</t>
  </si>
  <si>
    <r>
      <t xml:space="preserve">Premises revaluation reserve </t>
    </r>
    <r>
      <rPr>
        <vertAlign val="superscript"/>
        <sz val="12"/>
        <rFont val="Times New Roman"/>
        <family val="1"/>
      </rPr>
      <t>(1)</t>
    </r>
  </si>
  <si>
    <t>Note 1 : Before 2005, premises were stated at valuation less depreciation. From 2005,
              premises are stated at cost less depreciation.  The revaluation surplus on
              premises is therefore reversed.</t>
  </si>
  <si>
    <t>(unaudited)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</si>
</sst>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  <numFmt numFmtId="230" formatCode="0.00_ "/>
    <numFmt numFmtId="231" formatCode="0.00_);[Red]\(0.00\)"/>
    <numFmt numFmtId="232" formatCode="0.0_);[Red]\(0.0\)"/>
    <numFmt numFmtId="233" formatCode="_-* #,##0.0_-;\-* #,##0.0_-;_-* &quot;-&quot;?_-;_-@_-"/>
  </numFmts>
  <fonts count="12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20" applyFont="1">
      <alignment/>
      <protection/>
    </xf>
    <xf numFmtId="0" fontId="5" fillId="0" borderId="0" xfId="20" applyFont="1">
      <alignment/>
      <protection/>
    </xf>
    <xf numFmtId="191" fontId="6" fillId="0" borderId="0" xfId="15" applyNumberFormat="1" applyFont="1" applyAlignment="1">
      <alignment/>
    </xf>
    <xf numFmtId="15" fontId="6" fillId="0" borderId="0" xfId="20" applyNumberFormat="1" applyFont="1" applyAlignment="1" applyProtection="1" quotePrefix="1">
      <alignment horizontal="right"/>
      <protection/>
    </xf>
    <xf numFmtId="191" fontId="7" fillId="0" borderId="0" xfId="15" applyNumberFormat="1" applyFont="1" applyBorder="1" applyAlignment="1" applyProtection="1">
      <alignment/>
      <protection locked="0"/>
    </xf>
    <xf numFmtId="191" fontId="7" fillId="0" borderId="1" xfId="15" applyNumberFormat="1" applyFont="1" applyBorder="1" applyAlignment="1" applyProtection="1">
      <alignment/>
      <protection locked="0"/>
    </xf>
    <xf numFmtId="191" fontId="7" fillId="0" borderId="2" xfId="15" applyNumberFormat="1" applyFont="1" applyBorder="1" applyAlignment="1" applyProtection="1">
      <alignment/>
      <protection locked="0"/>
    </xf>
    <xf numFmtId="186" fontId="6" fillId="0" borderId="0" xfId="20" applyNumberFormat="1" applyFont="1" applyAlignment="1" applyProtection="1">
      <alignment horizontal="left"/>
      <protection/>
    </xf>
    <xf numFmtId="191" fontId="6" fillId="0" borderId="0" xfId="15" applyNumberFormat="1" applyFont="1" applyBorder="1" applyAlignment="1">
      <alignment/>
    </xf>
    <xf numFmtId="0" fontId="6" fillId="0" borderId="0" xfId="20" applyFont="1" applyAlignment="1">
      <alignment horizontal="right"/>
      <protection/>
    </xf>
    <xf numFmtId="196" fontId="6" fillId="0" borderId="0" xfId="20" applyNumberFormat="1" applyFont="1">
      <alignment/>
      <protection/>
    </xf>
    <xf numFmtId="196" fontId="6" fillId="0" borderId="0" xfId="15" applyNumberFormat="1" applyFont="1" applyAlignment="1">
      <alignment/>
    </xf>
    <xf numFmtId="196" fontId="6" fillId="0" borderId="0" xfId="20" applyNumberFormat="1" applyFont="1" applyAlignment="1">
      <alignment horizontal="right"/>
      <protection/>
    </xf>
    <xf numFmtId="196" fontId="6" fillId="0" borderId="0" xfId="20" applyNumberFormat="1" applyFont="1" applyAlignment="1" applyProtection="1" quotePrefix="1">
      <alignment horizontal="right"/>
      <protection/>
    </xf>
    <xf numFmtId="196" fontId="7" fillId="0" borderId="0" xfId="15" applyNumberFormat="1" applyFont="1" applyBorder="1" applyAlignment="1" applyProtection="1">
      <alignment/>
      <protection locked="0"/>
    </xf>
    <xf numFmtId="196" fontId="7" fillId="0" borderId="1" xfId="15" applyNumberFormat="1" applyFont="1" applyBorder="1" applyAlignment="1" applyProtection="1">
      <alignment/>
      <protection locked="0"/>
    </xf>
    <xf numFmtId="196" fontId="7" fillId="0" borderId="2" xfId="15" applyNumberFormat="1" applyFont="1" applyBorder="1" applyAlignment="1" applyProtection="1">
      <alignment/>
      <protection locked="0"/>
    </xf>
    <xf numFmtId="196" fontId="6" fillId="0" borderId="0" xfId="15" applyNumberFormat="1" applyFont="1" applyBorder="1" applyAlignment="1">
      <alignment/>
    </xf>
    <xf numFmtId="15" fontId="6" fillId="0" borderId="0" xfId="20" applyNumberFormat="1" applyFont="1" applyAlignment="1" applyProtection="1">
      <alignment horizontal="right"/>
      <protection/>
    </xf>
    <xf numFmtId="232" fontId="6" fillId="0" borderId="0" xfId="20" applyNumberFormat="1" applyFont="1">
      <alignment/>
      <protection/>
    </xf>
    <xf numFmtId="225" fontId="6" fillId="0" borderId="0" xfId="20" applyNumberFormat="1" applyFont="1" applyAlignment="1">
      <alignment horizontal="right"/>
      <protection/>
    </xf>
    <xf numFmtId="225" fontId="6" fillId="0" borderId="0" xfId="20" applyNumberFormat="1" applyFont="1">
      <alignment/>
      <protection/>
    </xf>
    <xf numFmtId="0" fontId="6" fillId="0" borderId="1" xfId="20" applyFont="1" applyBorder="1">
      <alignment/>
      <protection/>
    </xf>
    <xf numFmtId="225" fontId="6" fillId="0" borderId="2" xfId="20" applyNumberFormat="1" applyFont="1" applyBorder="1">
      <alignment/>
      <protection/>
    </xf>
    <xf numFmtId="0" fontId="8" fillId="0" borderId="0" xfId="20" applyFont="1" applyAlignment="1">
      <alignment horizontal="center"/>
      <protection/>
    </xf>
    <xf numFmtId="225" fontId="9" fillId="0" borderId="1" xfId="20" applyNumberFormat="1" applyFont="1" applyBorder="1">
      <alignment/>
      <protection/>
    </xf>
    <xf numFmtId="225" fontId="6" fillId="0" borderId="1" xfId="20" applyNumberFormat="1" applyFont="1" applyBorder="1">
      <alignment/>
      <protection/>
    </xf>
    <xf numFmtId="0" fontId="8" fillId="0" borderId="0" xfId="20" applyFont="1" applyAlignment="1">
      <alignment horizontal="centerContinuous"/>
      <protection/>
    </xf>
    <xf numFmtId="196" fontId="6" fillId="0" borderId="0" xfId="15" applyNumberFormat="1" applyFont="1" applyBorder="1" applyAlignment="1" applyProtection="1">
      <alignment/>
      <protection locked="0"/>
    </xf>
    <xf numFmtId="196" fontId="6" fillId="0" borderId="2" xfId="15" applyNumberFormat="1" applyFont="1" applyBorder="1" applyAlignment="1" applyProtection="1">
      <alignment/>
      <protection locked="0"/>
    </xf>
    <xf numFmtId="225" fontId="6" fillId="0" borderId="0" xfId="20" applyNumberFormat="1" applyFont="1" applyBorder="1">
      <alignment/>
      <protection/>
    </xf>
    <xf numFmtId="193" fontId="6" fillId="0" borderId="2" xfId="20" applyNumberFormat="1" applyFont="1" applyBorder="1">
      <alignment/>
      <protection/>
    </xf>
    <xf numFmtId="193" fontId="6" fillId="0" borderId="0" xfId="20" applyNumberFormat="1" applyFont="1">
      <alignment/>
      <protection/>
    </xf>
    <xf numFmtId="193" fontId="7" fillId="0" borderId="2" xfId="15" applyNumberFormat="1" applyFont="1" applyBorder="1" applyAlignment="1" applyProtection="1">
      <alignment/>
      <protection locked="0"/>
    </xf>
    <xf numFmtId="196" fontId="6" fillId="0" borderId="3" xfId="15" applyNumberFormat="1" applyFont="1" applyBorder="1" applyAlignment="1" applyProtection="1">
      <alignment/>
      <protection locked="0"/>
    </xf>
    <xf numFmtId="196" fontId="7" fillId="0" borderId="3" xfId="15" applyNumberFormat="1" applyFont="1" applyBorder="1" applyAlignment="1" applyProtection="1">
      <alignment/>
      <protection locked="0"/>
    </xf>
    <xf numFmtId="225" fontId="6" fillId="0" borderId="3" xfId="20" applyNumberFormat="1" applyFont="1" applyBorder="1">
      <alignment/>
      <protection/>
    </xf>
    <xf numFmtId="193" fontId="6" fillId="0" borderId="2" xfId="20" applyNumberFormat="1" applyFont="1" applyFill="1" applyBorder="1">
      <alignment/>
      <protection/>
    </xf>
    <xf numFmtId="196" fontId="0" fillId="0" borderId="0" xfId="20" applyNumberFormat="1" applyFont="1" applyAlignment="1" applyProtection="1">
      <alignment horizontal="right"/>
      <protection/>
    </xf>
    <xf numFmtId="0" fontId="5" fillId="0" borderId="0" xfId="20" applyFont="1" applyAlignment="1">
      <alignment horizontal="center"/>
      <protection/>
    </xf>
    <xf numFmtId="0" fontId="6" fillId="0" borderId="0" xfId="20" applyFont="1" applyAlignment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alance sheet for Legco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="120" zoomScaleNormal="120" workbookViewId="0" topLeftCell="A1">
      <selection activeCell="A1" sqref="A1"/>
    </sheetView>
  </sheetViews>
  <sheetFormatPr defaultColWidth="9.33203125" defaultRowHeight="12.75"/>
  <cols>
    <col min="1" max="1" width="2.66015625" style="1" customWidth="1"/>
    <col min="2" max="2" width="41.66015625" style="1" customWidth="1"/>
    <col min="3" max="3" width="3.66015625" style="1" customWidth="1"/>
    <col min="4" max="4" width="13.83203125" style="12" customWidth="1"/>
    <col min="5" max="5" width="2.66015625" style="11" customWidth="1"/>
    <col min="6" max="6" width="13.83203125" style="11" customWidth="1"/>
    <col min="7" max="7" width="3.66015625" style="1" hidden="1" customWidth="1"/>
    <col min="8" max="8" width="13.83203125" style="3" hidden="1" customWidth="1"/>
    <col min="9" max="9" width="2.66015625" style="1" hidden="1" customWidth="1"/>
    <col min="10" max="10" width="13.83203125" style="1" hidden="1" customWidth="1"/>
    <col min="11" max="11" width="3.66015625" style="1" hidden="1" customWidth="1"/>
    <col min="12" max="12" width="13.83203125" style="3" hidden="1" customWidth="1"/>
    <col min="13" max="13" width="6.5" style="1" customWidth="1"/>
    <col min="14" max="16384" width="9.33203125" style="1" customWidth="1"/>
  </cols>
  <sheetData>
    <row r="1" ht="15.75">
      <c r="N1" s="1" t="s">
        <v>25</v>
      </c>
    </row>
    <row r="2" spans="1:14" ht="15.7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.75">
      <c r="A5" s="40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5.75">
      <c r="A6" s="2"/>
    </row>
    <row r="7" spans="4:14" s="10" customFormat="1" ht="15.75">
      <c r="D7" s="13" t="s">
        <v>26</v>
      </c>
      <c r="E7" s="13"/>
      <c r="F7" s="13" t="s">
        <v>26</v>
      </c>
      <c r="H7" s="10" t="s">
        <v>9</v>
      </c>
      <c r="J7" s="10" t="s">
        <v>9</v>
      </c>
      <c r="N7" s="21" t="s">
        <v>21</v>
      </c>
    </row>
    <row r="8" spans="4:14" ht="15.75">
      <c r="D8" s="14" t="s">
        <v>8</v>
      </c>
      <c r="F8" s="14" t="s">
        <v>8</v>
      </c>
      <c r="H8" s="4" t="s">
        <v>8</v>
      </c>
      <c r="J8" s="4" t="s">
        <v>8</v>
      </c>
      <c r="L8" s="19" t="s">
        <v>11</v>
      </c>
      <c r="N8" s="22"/>
    </row>
    <row r="9" spans="4:14" ht="15.75">
      <c r="D9" s="14" t="s">
        <v>32</v>
      </c>
      <c r="F9" s="14" t="s">
        <v>27</v>
      </c>
      <c r="H9" s="4" t="s">
        <v>1</v>
      </c>
      <c r="J9" s="4" t="s">
        <v>0</v>
      </c>
      <c r="L9" s="4"/>
      <c r="N9" s="22"/>
    </row>
    <row r="10" spans="4:14" ht="15.75">
      <c r="D10" s="39" t="s">
        <v>35</v>
      </c>
      <c r="F10" s="14"/>
      <c r="H10" s="4"/>
      <c r="J10" s="4"/>
      <c r="L10" s="4"/>
      <c r="N10" s="22"/>
    </row>
    <row r="11" spans="4:14" ht="15.75">
      <c r="D11" s="11"/>
      <c r="H11" s="1"/>
      <c r="L11" s="1"/>
      <c r="N11" s="22"/>
    </row>
    <row r="12" spans="1:14" ht="15.75">
      <c r="A12" s="2" t="s">
        <v>2</v>
      </c>
      <c r="D12" s="11"/>
      <c r="H12" s="1"/>
      <c r="L12" s="1"/>
      <c r="N12" s="22"/>
    </row>
    <row r="13" spans="1:14" ht="15.75">
      <c r="A13" s="1" t="s">
        <v>10</v>
      </c>
      <c r="D13" s="15">
        <v>89.1</v>
      </c>
      <c r="F13" s="15">
        <v>63.5</v>
      </c>
      <c r="H13" s="5">
        <f>14044+84571</f>
        <v>98615</v>
      </c>
      <c r="J13" s="5">
        <f>72697+349</f>
        <v>73046</v>
      </c>
      <c r="L13" s="5">
        <f>H13-J13</f>
        <v>25569</v>
      </c>
      <c r="N13" s="22">
        <f>D13-F13</f>
        <v>25.599999999999994</v>
      </c>
    </row>
    <row r="14" spans="1:14" ht="15.75">
      <c r="A14" s="1" t="s">
        <v>15</v>
      </c>
      <c r="D14" s="29">
        <v>736.2</v>
      </c>
      <c r="F14" s="15">
        <v>772.1</v>
      </c>
      <c r="H14" s="5">
        <f>623504+84610+25182</f>
        <v>733296</v>
      </c>
      <c r="J14" s="5">
        <v>729834</v>
      </c>
      <c r="L14" s="5">
        <f>H14-J14</f>
        <v>3462</v>
      </c>
      <c r="N14" s="22">
        <f>D14-F14</f>
        <v>-35.89999999999998</v>
      </c>
    </row>
    <row r="15" spans="1:14" ht="15.75">
      <c r="A15" s="1" t="s">
        <v>16</v>
      </c>
      <c r="D15" s="15">
        <v>87.9</v>
      </c>
      <c r="F15" s="15">
        <v>82.4</v>
      </c>
      <c r="H15" s="5">
        <f>85081+783</f>
        <v>85864</v>
      </c>
      <c r="J15" s="5">
        <f>150700+2242</f>
        <v>152942</v>
      </c>
      <c r="L15" s="5">
        <f>H15-J15</f>
        <v>-67078</v>
      </c>
      <c r="N15" s="22">
        <f>D15-F15</f>
        <v>5.5</v>
      </c>
    </row>
    <row r="16" spans="1:14" ht="15.75">
      <c r="A16" s="1" t="s">
        <v>17</v>
      </c>
      <c r="D16" s="15">
        <v>123.8</v>
      </c>
      <c r="F16" s="15">
        <v>123.2</v>
      </c>
      <c r="H16" s="5">
        <v>35325</v>
      </c>
      <c r="J16" s="5">
        <v>40584</v>
      </c>
      <c r="L16" s="5">
        <f>H16-J16</f>
        <v>-5259</v>
      </c>
      <c r="N16" s="22">
        <f>D16-F16</f>
        <v>0.5999999999999943</v>
      </c>
    </row>
    <row r="17" spans="1:14" ht="15.75">
      <c r="A17" s="1" t="s">
        <v>18</v>
      </c>
      <c r="D17" s="15">
        <v>31.9</v>
      </c>
      <c r="F17" s="15">
        <v>20.7</v>
      </c>
      <c r="H17" s="5">
        <f>145+26602+717</f>
        <v>27464</v>
      </c>
      <c r="J17" s="5">
        <f>142+184+26631</f>
        <v>26957</v>
      </c>
      <c r="L17" s="5">
        <f>H17-J17</f>
        <v>507</v>
      </c>
      <c r="N17" s="22">
        <f>D17-F17</f>
        <v>11.2</v>
      </c>
    </row>
    <row r="18" spans="4:14" ht="15.75" hidden="1">
      <c r="D18" s="15"/>
      <c r="F18" s="15"/>
      <c r="H18" s="5"/>
      <c r="J18" s="5"/>
      <c r="L18" s="5"/>
      <c r="N18" s="22"/>
    </row>
    <row r="19" spans="4:14" ht="15.75">
      <c r="D19" s="16"/>
      <c r="F19" s="16"/>
      <c r="H19" s="6"/>
      <c r="J19" s="6"/>
      <c r="L19" s="6"/>
      <c r="N19" s="23"/>
    </row>
    <row r="20" spans="6:14" ht="15.75">
      <c r="F20" s="12"/>
      <c r="J20" s="3"/>
      <c r="N20" s="22"/>
    </row>
    <row r="21" spans="1:14" ht="19.5" customHeight="1" thickBot="1">
      <c r="A21" s="2" t="s">
        <v>19</v>
      </c>
      <c r="D21" s="30">
        <f>SUM(D12:D19)</f>
        <v>1068.9</v>
      </c>
      <c r="F21" s="17">
        <f>SUM(F12:F19)</f>
        <v>1061.9</v>
      </c>
      <c r="H21" s="7">
        <f>SUM(H12:H19)</f>
        <v>980564</v>
      </c>
      <c r="J21" s="7">
        <f>SUM(J12:J19)</f>
        <v>1023363</v>
      </c>
      <c r="L21" s="7">
        <f>SUM(L12:L19)</f>
        <v>-42799</v>
      </c>
      <c r="N21" s="24">
        <f>SUM(N12:N19)</f>
        <v>7.000000000000011</v>
      </c>
    </row>
    <row r="22" spans="6:14" ht="16.5" thickTop="1">
      <c r="F22" s="12"/>
      <c r="J22" s="3"/>
      <c r="N22" s="22"/>
    </row>
    <row r="23" spans="1:14" ht="15.75">
      <c r="A23" s="2" t="s">
        <v>28</v>
      </c>
      <c r="F23" s="12"/>
      <c r="J23" s="3"/>
      <c r="N23" s="22"/>
    </row>
    <row r="24" spans="1:14" ht="15.75">
      <c r="A24" s="1" t="s">
        <v>12</v>
      </c>
      <c r="D24" s="15">
        <v>149.3</v>
      </c>
      <c r="F24" s="12">
        <v>146.8</v>
      </c>
      <c r="J24" s="3"/>
      <c r="N24" s="22">
        <f>D24-F24</f>
        <v>2.5</v>
      </c>
    </row>
    <row r="25" spans="1:14" ht="15.75">
      <c r="A25" s="1" t="s">
        <v>22</v>
      </c>
      <c r="D25" s="15"/>
      <c r="F25" s="12"/>
      <c r="J25" s="3"/>
      <c r="N25" s="22"/>
    </row>
    <row r="26" spans="1:14" ht="15.75">
      <c r="A26" s="1" t="s">
        <v>23</v>
      </c>
      <c r="D26" s="15">
        <v>6.7</v>
      </c>
      <c r="F26" s="12">
        <v>6.3</v>
      </c>
      <c r="J26" s="3"/>
      <c r="N26" s="22">
        <f>D26-F26</f>
        <v>0.40000000000000036</v>
      </c>
    </row>
    <row r="27" spans="1:14" ht="15.75">
      <c r="A27" s="1" t="s">
        <v>24</v>
      </c>
      <c r="D27" s="15">
        <v>1.6</v>
      </c>
      <c r="F27" s="12">
        <v>15.8</v>
      </c>
      <c r="J27" s="3"/>
      <c r="N27" s="22">
        <f>D27-F27</f>
        <v>-14.200000000000001</v>
      </c>
    </row>
    <row r="28" spans="1:14" ht="15.75">
      <c r="A28" s="1" t="s">
        <v>13</v>
      </c>
      <c r="D28" s="15">
        <v>118.1</v>
      </c>
      <c r="F28" s="15">
        <v>125.9</v>
      </c>
      <c r="H28" s="5">
        <f>107545+5691+671+118157</f>
        <v>232064</v>
      </c>
      <c r="J28" s="5">
        <f>99265+5918+669+109288</f>
        <v>215140</v>
      </c>
      <c r="L28" s="5">
        <f>H28-J28</f>
        <v>16924</v>
      </c>
      <c r="N28" s="22">
        <f>D28-F28</f>
        <v>-7.800000000000011</v>
      </c>
    </row>
    <row r="29" spans="1:12" ht="15.75">
      <c r="A29" s="8" t="s">
        <v>3</v>
      </c>
      <c r="D29" s="15"/>
      <c r="F29" s="15"/>
      <c r="H29" s="5"/>
      <c r="J29" s="5"/>
      <c r="L29" s="5"/>
    </row>
    <row r="30" spans="2:14" ht="15.75">
      <c r="B30" s="1" t="s">
        <v>4</v>
      </c>
      <c r="D30" s="15">
        <v>297.1</v>
      </c>
      <c r="F30" s="15">
        <v>280.1</v>
      </c>
      <c r="H30" s="5">
        <v>380602</v>
      </c>
      <c r="J30" s="5">
        <v>417162</v>
      </c>
      <c r="L30" s="5">
        <f>H30-J30</f>
        <v>-36560</v>
      </c>
      <c r="N30" s="22">
        <f>D30-F30</f>
        <v>17</v>
      </c>
    </row>
    <row r="31" spans="1:14" ht="15.75" hidden="1">
      <c r="A31" s="1" t="s">
        <v>7</v>
      </c>
      <c r="D31" s="15"/>
      <c r="F31" s="15">
        <v>0</v>
      </c>
      <c r="H31" s="5">
        <v>0</v>
      </c>
      <c r="J31" s="5">
        <v>0</v>
      </c>
      <c r="L31" s="5">
        <f>H31-J31</f>
        <v>0</v>
      </c>
      <c r="N31" s="22">
        <f>D31-F31</f>
        <v>0</v>
      </c>
    </row>
    <row r="32" spans="1:14" ht="15.75">
      <c r="A32" s="1" t="s">
        <v>5</v>
      </c>
      <c r="D32" s="29">
        <v>52.9</v>
      </c>
      <c r="F32" s="15">
        <v>63.4</v>
      </c>
      <c r="H32" s="6">
        <f>47011+5124+13019</f>
        <v>65154</v>
      </c>
      <c r="J32" s="6">
        <f>35389+9660+38913</f>
        <v>83962</v>
      </c>
      <c r="L32" s="6">
        <f>H32-J32</f>
        <v>-18808</v>
      </c>
      <c r="N32" s="22">
        <f>D32-F32</f>
        <v>-10.5</v>
      </c>
    </row>
    <row r="33" spans="4:14" ht="15.75">
      <c r="D33" s="16"/>
      <c r="F33" s="16"/>
      <c r="H33" s="5"/>
      <c r="J33" s="5"/>
      <c r="L33" s="5"/>
      <c r="N33" s="26"/>
    </row>
    <row r="34" spans="1:14" ht="15.75" customHeight="1">
      <c r="A34" s="2" t="s">
        <v>20</v>
      </c>
      <c r="D34" s="35">
        <f>SUM(D23:D32)</f>
        <v>625.6999999999999</v>
      </c>
      <c r="F34" s="36">
        <f>SUM(F23:F32)</f>
        <v>638.3000000000001</v>
      </c>
      <c r="H34" s="5">
        <f>SUM(H28:H32)</f>
        <v>677820</v>
      </c>
      <c r="J34" s="5">
        <f>SUM(J28:J32)</f>
        <v>716264</v>
      </c>
      <c r="L34" s="5">
        <f>SUM(L28:L32)</f>
        <v>-38444</v>
      </c>
      <c r="N34" s="37">
        <f>SUM(N23:N32)</f>
        <v>-12.600000000000012</v>
      </c>
    </row>
    <row r="35" spans="1:14" ht="15.75" customHeight="1">
      <c r="A35" s="2"/>
      <c r="D35" s="29"/>
      <c r="F35" s="15"/>
      <c r="H35" s="5"/>
      <c r="J35" s="5"/>
      <c r="L35" s="5"/>
      <c r="N35" s="22"/>
    </row>
    <row r="36" spans="1:14" ht="15.75" customHeight="1">
      <c r="A36" s="1" t="s">
        <v>29</v>
      </c>
      <c r="D36" s="29">
        <v>443.2</v>
      </c>
      <c r="F36" s="15">
        <v>423.4</v>
      </c>
      <c r="H36" s="5"/>
      <c r="J36" s="5"/>
      <c r="L36" s="5"/>
      <c r="N36" s="31">
        <f>D36-F36</f>
        <v>19.80000000000001</v>
      </c>
    </row>
    <row r="37" spans="1:14" ht="18.75" customHeight="1">
      <c r="A37" s="1" t="s">
        <v>33</v>
      </c>
      <c r="D37" s="16">
        <v>0</v>
      </c>
      <c r="F37" s="16">
        <v>0.2</v>
      </c>
      <c r="H37" s="6">
        <v>302744</v>
      </c>
      <c r="J37" s="6">
        <v>307099</v>
      </c>
      <c r="L37" s="6">
        <f>H37-J37</f>
        <v>-4355</v>
      </c>
      <c r="N37" s="27">
        <f>D37-F37</f>
        <v>-0.2</v>
      </c>
    </row>
    <row r="38" spans="1:14" ht="15" customHeight="1">
      <c r="A38" s="2" t="s">
        <v>30</v>
      </c>
      <c r="D38" s="36">
        <f>SUM(D36:D37)</f>
        <v>443.2</v>
      </c>
      <c r="F38" s="36">
        <f>SUM(F36:F37)</f>
        <v>423.59999999999997</v>
      </c>
      <c r="H38" s="5"/>
      <c r="J38" s="5"/>
      <c r="L38" s="5"/>
      <c r="N38" s="36">
        <f>SUM(N36:N37)</f>
        <v>19.600000000000012</v>
      </c>
    </row>
    <row r="39" spans="4:14" ht="12.75" customHeight="1">
      <c r="D39" s="18"/>
      <c r="F39" s="18"/>
      <c r="H39" s="9"/>
      <c r="J39" s="9"/>
      <c r="L39" s="9"/>
      <c r="N39" s="22"/>
    </row>
    <row r="40" spans="1:14" ht="19.5" customHeight="1" thickBot="1">
      <c r="A40" s="2" t="s">
        <v>31</v>
      </c>
      <c r="D40" s="38">
        <f>SUM(D34+D38)</f>
        <v>1068.8999999999999</v>
      </c>
      <c r="E40" s="33"/>
      <c r="F40" s="32">
        <f>SUM(F34+F38)</f>
        <v>1061.9</v>
      </c>
      <c r="G40" s="33"/>
      <c r="H40" s="34">
        <f>H34+H37</f>
        <v>980564</v>
      </c>
      <c r="I40" s="33"/>
      <c r="J40" s="34">
        <f>J34+J37</f>
        <v>1023363</v>
      </c>
      <c r="K40" s="33"/>
      <c r="L40" s="34">
        <f>L34+L37</f>
        <v>-42799</v>
      </c>
      <c r="M40" s="33"/>
      <c r="N40" s="32">
        <f>SUM(N34+N38)</f>
        <v>7</v>
      </c>
    </row>
    <row r="41" spans="6:14" ht="33.75" customHeight="1" thickTop="1">
      <c r="F41" s="12"/>
      <c r="J41" s="3"/>
      <c r="N41" s="20"/>
    </row>
    <row r="42" spans="1:14" ht="15.75" customHeight="1">
      <c r="A42" s="41" t="s">
        <v>34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4:12" ht="15.75">
      <c r="D45" s="11"/>
      <c r="H45" s="1"/>
      <c r="L45" s="1"/>
    </row>
    <row r="46" spans="4:12" ht="15.75">
      <c r="D46" s="11"/>
      <c r="H46" s="1"/>
      <c r="L46" s="1"/>
    </row>
    <row r="47" spans="4:12" ht="15.75">
      <c r="D47" s="11"/>
      <c r="H47" s="1"/>
      <c r="L47" s="1"/>
    </row>
    <row r="48" spans="4:12" ht="15.75">
      <c r="D48" s="11"/>
      <c r="H48" s="1"/>
      <c r="L48" s="1"/>
    </row>
    <row r="49" spans="4:12" ht="15.75">
      <c r="D49" s="11"/>
      <c r="H49" s="1"/>
      <c r="L49" s="1"/>
    </row>
    <row r="50" spans="4:12" ht="15.75">
      <c r="D50" s="11"/>
      <c r="H50" s="1"/>
      <c r="L50" s="1"/>
    </row>
    <row r="51" spans="4:12" ht="15.75">
      <c r="D51" s="11"/>
      <c r="H51" s="1"/>
      <c r="L51" s="1"/>
    </row>
    <row r="52" spans="4:12" ht="15.75">
      <c r="D52" s="11"/>
      <c r="H52" s="1"/>
      <c r="L52" s="1"/>
    </row>
    <row r="53" spans="4:12" ht="15.75">
      <c r="D53" s="11"/>
      <c r="H53" s="1"/>
      <c r="L53" s="1"/>
    </row>
    <row r="54" spans="4:12" ht="15.75">
      <c r="D54" s="11"/>
      <c r="H54" s="1"/>
      <c r="L54" s="1"/>
    </row>
    <row r="55" spans="4:12" ht="15.75">
      <c r="D55" s="11"/>
      <c r="H55" s="1"/>
      <c r="L55" s="1"/>
    </row>
    <row r="56" spans="4:12" ht="15.75">
      <c r="D56" s="11"/>
      <c r="H56" s="1"/>
      <c r="L56" s="1"/>
    </row>
  </sheetData>
  <mergeCells count="2">
    <mergeCell ref="A5:N5"/>
    <mergeCell ref="A42:N44"/>
  </mergeCells>
  <printOptions/>
  <pageMargins left="1" right="0.5" top="1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Thomas Yip</cp:lastModifiedBy>
  <cp:lastPrinted>2006-01-18T13:30:25Z</cp:lastPrinted>
  <dcterms:created xsi:type="dcterms:W3CDTF">2001-10-18T01:32:34Z</dcterms:created>
  <dcterms:modified xsi:type="dcterms:W3CDTF">2006-01-18T13:30:32Z</dcterms:modified>
  <cp:category/>
  <cp:version/>
  <cp:contentType/>
  <cp:contentStatus/>
</cp:coreProperties>
</file>