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45" windowWidth="6000" windowHeight="6600" tabRatio="821" activeTab="0"/>
  </bookViews>
  <sheets>
    <sheet name="Annex " sheetId="1" r:id="rId1"/>
    <sheet name="Chart A" sheetId="2" r:id="rId2"/>
    <sheet name="Chart B" sheetId="3" r:id="rId3"/>
    <sheet name="Chart C" sheetId="4" r:id="rId4"/>
    <sheet name="Sheet1" sheetId="5" state="hidden" r:id="rId5"/>
    <sheet name="Sheet2" sheetId="6" state="hidden" r:id="rId6"/>
    <sheet name="Sheet3" sheetId="7" state="hidden" r:id="rId7"/>
    <sheet name="Sheet4" sheetId="8" state="hidden" r:id="rId8"/>
    <sheet name="working data" sheetId="9" state="hidden" r:id="rId9"/>
  </sheets>
  <definedNames>
    <definedName name="_Regression_Int" localSheetId="8" hidden="1">1</definedName>
    <definedName name="_xlnm.Print_Area" localSheetId="3">'Chart C'!$A$1:$G$51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<sst xmlns="http://schemas.openxmlformats.org/spreadsheetml/2006/main" count="189" uniqueCount="128">
  <si>
    <t xml:space="preserve">Annex </t>
  </si>
  <si>
    <t>1.</t>
  </si>
  <si>
    <t>Gross new loans made during month</t>
  </si>
  <si>
    <t>a.</t>
  </si>
  <si>
    <t>Amount of new loans</t>
  </si>
  <si>
    <t>b.</t>
  </si>
  <si>
    <t>c.</t>
  </si>
  <si>
    <t>Number of new loans</t>
  </si>
  <si>
    <t>d.</t>
  </si>
  <si>
    <t>Average size of new loans</t>
  </si>
  <si>
    <t>2.</t>
  </si>
  <si>
    <t>New loans approved during month</t>
  </si>
  <si>
    <t>Amount of approvals</t>
  </si>
  <si>
    <t>Number of applications</t>
  </si>
  <si>
    <t>Number of approvals</t>
  </si>
  <si>
    <t>e.</t>
  </si>
  <si>
    <t>Average size of approvals</t>
  </si>
  <si>
    <t>f.</t>
  </si>
  <si>
    <t>g.</t>
  </si>
  <si>
    <t>h.</t>
  </si>
  <si>
    <t>- amount</t>
  </si>
  <si>
    <t>- number</t>
  </si>
  <si>
    <t>**</t>
  </si>
  <si>
    <t>- primary market</t>
  </si>
  <si>
    <t>- secondary market</t>
  </si>
  <si>
    <t>- refinancing</t>
  </si>
  <si>
    <t>3.</t>
  </si>
  <si>
    <t>but not yet drawn</t>
  </si>
  <si>
    <t>4.</t>
  </si>
  <si>
    <t>Amount of outstanding loans</t>
  </si>
  <si>
    <t>Delinquency ratio (%)</t>
  </si>
  <si>
    <t>- more than 3 months</t>
  </si>
  <si>
    <t>- more than 6 months</t>
  </si>
  <si>
    <t>5.</t>
  </si>
  <si>
    <t>More than 0% and up to 0.25% above BLR</t>
  </si>
  <si>
    <t>More than 0.25% and up to 0.5% above BLR</t>
  </si>
  <si>
    <t>More than 0.5% and up to 0.75% above BLR</t>
  </si>
  <si>
    <t>More than 0.75%and up to 1% above BLR</t>
  </si>
  <si>
    <t>More than 1% above BLR</t>
  </si>
  <si>
    <t>Others</t>
  </si>
  <si>
    <t>C1</t>
  </si>
  <si>
    <t>C2</t>
  </si>
  <si>
    <t>C3</t>
  </si>
  <si>
    <t>Chart A</t>
  </si>
  <si>
    <t>RESIDENTIAL MORTGAGE LOANS IN HONG KONG</t>
  </si>
  <si>
    <t>GROSS NEW LOANS MADE DURING THE MONTH</t>
  </si>
  <si>
    <t>A1</t>
  </si>
  <si>
    <t>A2</t>
  </si>
  <si>
    <t>Chart B</t>
  </si>
  <si>
    <t>NEW LOANS APPROVED DURING MONTH</t>
  </si>
  <si>
    <t>B1</t>
  </si>
  <si>
    <t>NEW LOANS APPROVED BUT NOT YET DRAWN</t>
  </si>
  <si>
    <t>B2</t>
  </si>
  <si>
    <t>C3_(a)</t>
  </si>
  <si>
    <t>C3_(b)</t>
  </si>
  <si>
    <t>Outstanding</t>
  </si>
  <si>
    <t>Monthly</t>
  </si>
  <si>
    <t>3-month</t>
  </si>
  <si>
    <t>12-month</t>
  </si>
  <si>
    <t>loans made</t>
  </si>
  <si>
    <t>Gross</t>
  </si>
  <si>
    <t>New Loans approved</t>
  </si>
  <si>
    <t>New loans approved</t>
  </si>
  <si>
    <t>balance</t>
  </si>
  <si>
    <t>growth</t>
  </si>
  <si>
    <t>moving</t>
  </si>
  <si>
    <t>during month</t>
  </si>
  <si>
    <t>(In Billion)</t>
  </si>
  <si>
    <t>rate</t>
  </si>
  <si>
    <t>average</t>
  </si>
  <si>
    <t>Amount</t>
  </si>
  <si>
    <t>Number</t>
  </si>
  <si>
    <t xml:space="preserve">Amount </t>
  </si>
  <si>
    <t>In Billion</t>
  </si>
  <si>
    <t>In Thousand</t>
  </si>
  <si>
    <t>Fomula</t>
  </si>
  <si>
    <t>At BLR</t>
  </si>
  <si>
    <t>i.</t>
  </si>
  <si>
    <t>j.</t>
  </si>
  <si>
    <t>k.</t>
  </si>
  <si>
    <t>l.</t>
  </si>
  <si>
    <t>m.</t>
  </si>
  <si>
    <t>n.</t>
  </si>
  <si>
    <t>o.</t>
  </si>
  <si>
    <t>More than 1.25% and up to 1.5% below BLR</t>
  </si>
  <si>
    <t>More than 1% and up to 1.25% below BLR</t>
  </si>
  <si>
    <t>More than 0.75% and up to 1% below BLR</t>
  </si>
  <si>
    <t>More than 0.5% and up to 0.75% below BLR</t>
  </si>
  <si>
    <t>More than 0.25% and up to 0.5% below BLR</t>
  </si>
  <si>
    <t>More than 0% and up to 0.25% below BLR</t>
  </si>
  <si>
    <t>Statistics released starting from April 2000.</t>
  </si>
  <si>
    <t>Interest margin on new loans approved during month</t>
  </si>
  <si>
    <t>(32 institutions)</t>
  </si>
  <si>
    <t>More than 2.25% below BLR</t>
  </si>
  <si>
    <t>More than 2.00% and up to 2.25% below BLR</t>
  </si>
  <si>
    <t>More than 1.75% and up to 2.00% below BLR</t>
  </si>
  <si>
    <t>More than 1.5% and up to 1.75% below BLR</t>
  </si>
  <si>
    <t>p.</t>
  </si>
  <si>
    <t>q.</t>
  </si>
  <si>
    <t>More than 1.5% below BLR</t>
  </si>
  <si>
    <t>Below BLR</t>
  </si>
  <si>
    <t>Residential Mortgage Survey</t>
  </si>
  <si>
    <t>32 authorized institutions</t>
  </si>
  <si>
    <t>(Amount in HK$ million)</t>
  </si>
  <si>
    <t>(1)</t>
  </si>
  <si>
    <t>Statistics collected since June 1998.</t>
  </si>
  <si>
    <t>Loans associated with co-financing schemes</t>
  </si>
  <si>
    <t>Loans for properties aged 15 years or below</t>
  </si>
  <si>
    <t>Loans for properties aged above 15 years</t>
  </si>
  <si>
    <t>(2)</t>
  </si>
  <si>
    <t>Statistics released since September 1999.</t>
  </si>
  <si>
    <t>New loans approved during month but not yet drawn</t>
  </si>
  <si>
    <t>Outstanding loans</t>
  </si>
  <si>
    <t>Twelve-month change of loans</t>
  </si>
  <si>
    <t xml:space="preserve">Monthly change </t>
  </si>
  <si>
    <t>Loan-to-value ratio (%)</t>
  </si>
  <si>
    <t>Contractual life (months)</t>
  </si>
  <si>
    <t>Loans for owner-occupied properties (%)</t>
  </si>
  <si>
    <t>Type of property transaction (%)</t>
  </si>
  <si>
    <t>Monthly change</t>
  </si>
  <si>
    <t>(3)</t>
  </si>
  <si>
    <t>Statistics collected since September 2000.</t>
  </si>
  <si>
    <t>Results of Survey for January 2001</t>
  </si>
  <si>
    <t>Chart C</t>
  </si>
  <si>
    <r>
      <t xml:space="preserve">   </t>
    </r>
    <r>
      <rPr>
        <b/>
        <u val="single"/>
        <sz val="12"/>
        <rFont val="Helv"/>
        <family val="2"/>
      </rPr>
      <t>RESIDENTIAL MORTGAGE LOANS IN HONG KONG</t>
    </r>
  </si>
  <si>
    <t xml:space="preserve">      (32 Institutions)</t>
  </si>
  <si>
    <t xml:space="preserve">Remarks:  The significant fall of outstanding balance in December 1994 was due to the effect of </t>
  </si>
  <si>
    <t xml:space="preserve">                      reclassification, securitization and sale of loans by some institutions.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</si>
</sst>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General_)"/>
    <numFmt numFmtId="197" formatCode="0.0%"/>
    <numFmt numFmtId="198" formatCode="0.00_)"/>
    <numFmt numFmtId="199" formatCode="0_)"/>
    <numFmt numFmtId="200" formatCode="#\ ?/100"/>
    <numFmt numFmtId="201" formatCode="##0.0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0.0"/>
    <numFmt numFmtId="206" formatCode="0.000_)"/>
    <numFmt numFmtId="207" formatCode="0.0_)"/>
    <numFmt numFmtId="208" formatCode="0.000%"/>
    <numFmt numFmtId="209" formatCode="#,##0.0"/>
    <numFmt numFmtId="210" formatCode="_(* #,##0.0000_);_(* \(#,##0.0000\);_(* &quot;-&quot;??_);_(@_)"/>
    <numFmt numFmtId="211" formatCode="_(* #,##0.00000_);_(* \(#,##0.00000\);_(* &quot;-&quot;??_);_(@_)"/>
    <numFmt numFmtId="212" formatCode="#,##0.0;\-#,##0.0"/>
  </numFmts>
  <fonts count="30">
    <font>
      <sz val="12"/>
      <name val="Helv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Helv"/>
      <family val="2"/>
    </font>
    <font>
      <b/>
      <u val="single"/>
      <sz val="12"/>
      <name val="Helv"/>
      <family val="2"/>
    </font>
    <font>
      <u val="single"/>
      <sz val="12"/>
      <name val="Helv"/>
      <family val="2"/>
    </font>
    <font>
      <sz val="8"/>
      <name val="Arial"/>
      <family val="2"/>
    </font>
    <font>
      <sz val="8"/>
      <name val="Helv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8"/>
      <name val="Helv"/>
      <family val="2"/>
    </font>
    <font>
      <b/>
      <sz val="12"/>
      <name val="CG Times (W1)"/>
      <family val="1"/>
    </font>
    <font>
      <sz val="12"/>
      <name val="CG Times (W1)"/>
      <family val="1"/>
    </font>
    <font>
      <b/>
      <sz val="14"/>
      <name val="CG Times (W1)"/>
      <family val="1"/>
    </font>
    <font>
      <b/>
      <u val="single"/>
      <sz val="12"/>
      <name val="CG Times (W1)"/>
      <family val="1"/>
    </font>
    <font>
      <i/>
      <sz val="12"/>
      <name val="CG Times (W1)"/>
      <family val="1"/>
    </font>
    <font>
      <sz val="12"/>
      <color indexed="10"/>
      <name val="Helv"/>
      <family val="2"/>
    </font>
    <font>
      <b/>
      <sz val="12"/>
      <color indexed="10"/>
      <name val="Helv"/>
      <family val="2"/>
    </font>
    <font>
      <sz val="7"/>
      <name val="Arial"/>
      <family val="2"/>
    </font>
    <font>
      <b/>
      <i/>
      <sz val="12"/>
      <name val="CG Times (W1)"/>
      <family val="1"/>
    </font>
    <font>
      <sz val="12"/>
      <name val="CG Times"/>
      <family val="1"/>
    </font>
    <font>
      <sz val="12"/>
      <name val="Book Antiqua"/>
      <family val="1"/>
    </font>
    <font>
      <sz val="12"/>
      <color indexed="8"/>
      <name val="Helv"/>
      <family val="2"/>
    </font>
    <font>
      <b/>
      <sz val="13"/>
      <name val="CG Times (W1)"/>
      <family val="1"/>
    </font>
    <font>
      <sz val="11"/>
      <name val="CG Times (W1)"/>
      <family val="1"/>
    </font>
    <font>
      <b/>
      <sz val="14"/>
      <color indexed="10"/>
      <name val="CG Times (W1)"/>
      <family val="1"/>
    </font>
    <font>
      <sz val="6"/>
      <name val="Arial"/>
      <family val="2"/>
    </font>
    <font>
      <sz val="9"/>
      <name val="新細明體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6" fontId="0" fillId="0" borderId="0">
      <alignment/>
      <protection/>
    </xf>
    <xf numFmtId="0" fontId="4" fillId="0" borderId="0">
      <alignment/>
      <protection/>
    </xf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</cellStyleXfs>
  <cellXfs count="129">
    <xf numFmtId="196" fontId="0" fillId="0" borderId="0" xfId="0" applyAlignment="1">
      <alignment/>
    </xf>
    <xf numFmtId="196" fontId="0" fillId="0" borderId="0" xfId="0" applyAlignment="1">
      <alignment horizontal="centerContinuous"/>
    </xf>
    <xf numFmtId="196" fontId="6" fillId="0" borderId="0" xfId="0" applyFont="1" applyAlignment="1">
      <alignment horizontal="centerContinuous"/>
    </xf>
    <xf numFmtId="196" fontId="6" fillId="0" borderId="0" xfId="0" applyFont="1" applyAlignment="1">
      <alignment horizontal="center"/>
    </xf>
    <xf numFmtId="196" fontId="7" fillId="0" borderId="0" xfId="0" applyFont="1" applyAlignment="1" quotePrefix="1">
      <alignment horizontal="right"/>
    </xf>
    <xf numFmtId="196" fontId="6" fillId="0" borderId="0" xfId="0" applyFont="1" applyAlignment="1">
      <alignment horizontal="right"/>
    </xf>
    <xf numFmtId="196" fontId="0" fillId="0" borderId="0" xfId="0" applyFont="1" applyAlignment="1">
      <alignment/>
    </xf>
    <xf numFmtId="196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 horizontal="right"/>
      <protection/>
    </xf>
    <xf numFmtId="196" fontId="0" fillId="2" borderId="1" xfId="0" applyFont="1" applyFill="1" applyBorder="1" applyAlignment="1">
      <alignment/>
    </xf>
    <xf numFmtId="196" fontId="7" fillId="2" borderId="0" xfId="0" applyFont="1" applyFill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center"/>
      <protection/>
    </xf>
    <xf numFmtId="196" fontId="0" fillId="2" borderId="0" xfId="0" applyFont="1" applyFill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 horizontal="centerContinuous"/>
      <protection/>
    </xf>
    <xf numFmtId="196" fontId="0" fillId="2" borderId="0" xfId="0" applyFont="1" applyFill="1" applyAlignment="1">
      <alignment horizontal="centerContinuous"/>
    </xf>
    <xf numFmtId="196" fontId="0" fillId="2" borderId="0" xfId="0" applyFont="1" applyFill="1" applyAlignment="1" applyProtection="1">
      <alignment horizontal="centerContinuous"/>
      <protection/>
    </xf>
    <xf numFmtId="196" fontId="7" fillId="2" borderId="1" xfId="0" applyFont="1" applyFill="1" applyBorder="1" applyAlignment="1" applyProtection="1">
      <alignment horizontal="centerContinuous"/>
      <protection/>
    </xf>
    <xf numFmtId="196" fontId="7" fillId="2" borderId="0" xfId="0" applyFont="1" applyFill="1" applyAlignment="1" applyProtection="1">
      <alignment horizontal="centerContinuous"/>
      <protection/>
    </xf>
    <xf numFmtId="196" fontId="0" fillId="2" borderId="0" xfId="0" applyFont="1" applyFill="1" applyAlignment="1" quotePrefix="1">
      <alignment horizontal="center"/>
    </xf>
    <xf numFmtId="196" fontId="0" fillId="2" borderId="1" xfId="0" applyFont="1" applyFill="1" applyBorder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/>
      <protection/>
    </xf>
    <xf numFmtId="196" fontId="0" fillId="2" borderId="0" xfId="0" applyFont="1" applyFill="1" applyAlignment="1">
      <alignment horizontal="center"/>
    </xf>
    <xf numFmtId="37" fontId="0" fillId="2" borderId="1" xfId="0" applyNumberFormat="1" applyFont="1" applyFill="1" applyBorder="1" applyAlignment="1" applyProtection="1">
      <alignment/>
      <protection/>
    </xf>
    <xf numFmtId="196" fontId="0" fillId="2" borderId="0" xfId="0" applyFont="1" applyFill="1" applyAlignment="1" applyProtection="1">
      <alignment/>
      <protection/>
    </xf>
    <xf numFmtId="1" fontId="0" fillId="2" borderId="0" xfId="0" applyNumberFormat="1" applyFont="1" applyFill="1" applyAlignment="1">
      <alignment/>
    </xf>
    <xf numFmtId="198" fontId="0" fillId="2" borderId="0" xfId="0" applyNumberFormat="1" applyFont="1" applyFill="1" applyAlignment="1" applyProtection="1">
      <alignment/>
      <protection/>
    </xf>
    <xf numFmtId="199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Border="1" applyAlignment="1" applyProtection="1">
      <alignment/>
      <protection/>
    </xf>
    <xf numFmtId="196" fontId="0" fillId="2" borderId="1" xfId="0" applyFont="1" applyFill="1" applyBorder="1" applyAlignment="1" applyProtection="1">
      <alignment/>
      <protection/>
    </xf>
    <xf numFmtId="196" fontId="0" fillId="2" borderId="0" xfId="0" applyFont="1" applyFill="1" applyBorder="1" applyAlignment="1">
      <alignment/>
    </xf>
    <xf numFmtId="196" fontId="7" fillId="2" borderId="0" xfId="0" applyFont="1" applyFill="1" applyBorder="1" applyAlignment="1" applyProtection="1">
      <alignment horizontal="center"/>
      <protection/>
    </xf>
    <xf numFmtId="196" fontId="0" fillId="2" borderId="0" xfId="0" applyFont="1" applyFill="1" applyBorder="1" applyAlignment="1" applyProtection="1">
      <alignment/>
      <protection/>
    </xf>
    <xf numFmtId="196" fontId="7" fillId="2" borderId="0" xfId="0" applyFont="1" applyFill="1" applyBorder="1" applyAlignment="1" applyProtection="1">
      <alignment/>
      <protection/>
    </xf>
    <xf numFmtId="196" fontId="0" fillId="2" borderId="0" xfId="0" applyFont="1" applyFill="1" applyBorder="1" applyAlignment="1" applyProtection="1">
      <alignment horizontal="center"/>
      <protection/>
    </xf>
    <xf numFmtId="196" fontId="7" fillId="2" borderId="1" xfId="0" applyFont="1" applyFill="1" applyBorder="1" applyAlignment="1" applyProtection="1">
      <alignment horizontal="left"/>
      <protection/>
    </xf>
    <xf numFmtId="196" fontId="0" fillId="2" borderId="0" xfId="0" applyFont="1" applyFill="1" applyBorder="1" applyAlignment="1">
      <alignment/>
    </xf>
    <xf numFmtId="196" fontId="7" fillId="2" borderId="1" xfId="0" applyFont="1" applyFill="1" applyBorder="1" applyAlignment="1">
      <alignment horizontal="centerContinuous"/>
    </xf>
    <xf numFmtId="196" fontId="0" fillId="2" borderId="1" xfId="0" applyFont="1" applyFill="1" applyBorder="1" applyAlignment="1">
      <alignment horizontal="center"/>
    </xf>
    <xf numFmtId="196" fontId="0" fillId="2" borderId="0" xfId="0" applyFont="1" applyFill="1" applyBorder="1" applyAlignment="1">
      <alignment horizontal="center"/>
    </xf>
    <xf numFmtId="198" fontId="0" fillId="2" borderId="0" xfId="0" applyNumberFormat="1" applyFont="1" applyFill="1" applyAlignment="1">
      <alignment/>
    </xf>
    <xf numFmtId="196" fontId="18" fillId="2" borderId="0" xfId="0" applyFont="1" applyFill="1" applyBorder="1" applyAlignment="1">
      <alignment/>
    </xf>
    <xf numFmtId="196" fontId="18" fillId="2" borderId="0" xfId="0" applyFont="1" applyFill="1" applyAlignment="1">
      <alignment/>
    </xf>
    <xf numFmtId="37" fontId="18" fillId="2" borderId="0" xfId="0" applyNumberFormat="1" applyFont="1" applyFill="1" applyAlignment="1" applyProtection="1">
      <alignment/>
      <protection/>
    </xf>
    <xf numFmtId="204" fontId="18" fillId="2" borderId="0" xfId="25" applyNumberFormat="1" applyFont="1" applyFill="1" applyBorder="1" applyAlignment="1" applyProtection="1">
      <alignment/>
      <protection/>
    </xf>
    <xf numFmtId="196" fontId="18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 quotePrefix="1">
      <alignment horizontal="right"/>
    </xf>
    <xf numFmtId="196" fontId="0" fillId="0" borderId="0" xfId="0" applyBorder="1" applyAlignment="1">
      <alignment/>
    </xf>
    <xf numFmtId="196" fontId="18" fillId="0" borderId="0" xfId="0" applyFont="1" applyBorder="1" applyAlignment="1">
      <alignment/>
    </xf>
    <xf numFmtId="196" fontId="5" fillId="0" borderId="0" xfId="0" applyFont="1" applyAlignment="1">
      <alignment horizontal="centerContinuous"/>
    </xf>
    <xf numFmtId="196" fontId="13" fillId="0" borderId="0" xfId="23" applyFont="1">
      <alignment/>
      <protection/>
    </xf>
    <xf numFmtId="196" fontId="14" fillId="0" borderId="0" xfId="23" applyFont="1">
      <alignment/>
      <protection/>
    </xf>
    <xf numFmtId="196" fontId="0" fillId="0" borderId="0" xfId="23">
      <alignment/>
      <protection/>
    </xf>
    <xf numFmtId="196" fontId="13" fillId="0" borderId="0" xfId="23" applyFont="1">
      <alignment/>
      <protection/>
    </xf>
    <xf numFmtId="196" fontId="15" fillId="0" borderId="0" xfId="23" applyFont="1">
      <alignment/>
      <protection/>
    </xf>
    <xf numFmtId="17" fontId="16" fillId="0" borderId="0" xfId="23" applyNumberFormat="1" applyFont="1" applyAlignment="1">
      <alignment horizontal="center"/>
      <protection/>
    </xf>
    <xf numFmtId="196" fontId="13" fillId="0" borderId="0" xfId="23" applyFont="1" quotePrefix="1">
      <alignment/>
      <protection/>
    </xf>
    <xf numFmtId="196" fontId="16" fillId="0" borderId="0" xfId="23" applyFont="1">
      <alignment/>
      <protection/>
    </xf>
    <xf numFmtId="3" fontId="13" fillId="0" borderId="0" xfId="23" applyNumberFormat="1" applyFont="1">
      <alignment/>
      <protection/>
    </xf>
    <xf numFmtId="197" fontId="13" fillId="0" borderId="0" xfId="23" applyNumberFormat="1" applyFont="1">
      <alignment/>
      <protection/>
    </xf>
    <xf numFmtId="196" fontId="0" fillId="0" borderId="0" xfId="23" applyAlignment="1">
      <alignment horizontal="left"/>
      <protection/>
    </xf>
    <xf numFmtId="2" fontId="13" fillId="0" borderId="0" xfId="17" applyNumberFormat="1" applyFont="1" applyAlignment="1">
      <alignment/>
    </xf>
    <xf numFmtId="196" fontId="13" fillId="0" borderId="0" xfId="23" applyFont="1" applyAlignment="1">
      <alignment horizontal="right"/>
      <protection/>
    </xf>
    <xf numFmtId="196" fontId="21" fillId="0" borderId="0" xfId="23" applyFont="1">
      <alignment/>
      <protection/>
    </xf>
    <xf numFmtId="196" fontId="17" fillId="0" borderId="0" xfId="23" applyFont="1">
      <alignment/>
      <protection/>
    </xf>
    <xf numFmtId="3" fontId="21" fillId="0" borderId="0" xfId="23" applyNumberFormat="1" applyFont="1">
      <alignment/>
      <protection/>
    </xf>
    <xf numFmtId="196" fontId="14" fillId="0" borderId="0" xfId="23" applyFont="1" applyAlignment="1">
      <alignment horizontal="right"/>
      <protection/>
    </xf>
    <xf numFmtId="196" fontId="14" fillId="0" borderId="0" xfId="23" applyFont="1">
      <alignment/>
      <protection/>
    </xf>
    <xf numFmtId="196" fontId="14" fillId="0" borderId="0" xfId="23" applyFont="1" applyAlignment="1" quotePrefix="1">
      <alignment horizontal="left"/>
      <protection/>
    </xf>
    <xf numFmtId="196" fontId="14" fillId="0" borderId="0" xfId="23" applyFont="1" applyAlignment="1">
      <alignment horizontal="left"/>
      <protection/>
    </xf>
    <xf numFmtId="196" fontId="22" fillId="0" borderId="0" xfId="23" applyFont="1">
      <alignment/>
      <protection/>
    </xf>
    <xf numFmtId="196" fontId="18" fillId="2" borderId="2" xfId="0" applyFont="1" applyFill="1" applyBorder="1" applyAlignment="1">
      <alignment/>
    </xf>
    <xf numFmtId="204" fontId="18" fillId="2" borderId="2" xfId="25" applyNumberFormat="1" applyFont="1" applyFill="1" applyBorder="1" applyAlignment="1" applyProtection="1">
      <alignment/>
      <protection/>
    </xf>
    <xf numFmtId="205" fontId="13" fillId="0" borderId="0" xfId="17" applyNumberFormat="1" applyFont="1" applyAlignment="1">
      <alignment/>
    </xf>
    <xf numFmtId="197" fontId="13" fillId="0" borderId="0" xfId="23" applyNumberFormat="1" applyFont="1" applyAlignment="1" quotePrefix="1">
      <alignment horizontal="right"/>
      <protection/>
    </xf>
    <xf numFmtId="205" fontId="0" fillId="2" borderId="0" xfId="0" applyNumberFormat="1" applyFont="1" applyFill="1" applyAlignment="1">
      <alignment/>
    </xf>
    <xf numFmtId="1" fontId="13" fillId="0" borderId="0" xfId="17" applyNumberFormat="1" applyFont="1" applyAlignment="1">
      <alignment/>
    </xf>
    <xf numFmtId="1" fontId="14" fillId="0" borderId="0" xfId="23" applyNumberFormat="1" applyFont="1">
      <alignment/>
      <protection/>
    </xf>
    <xf numFmtId="189" fontId="13" fillId="0" borderId="0" xfId="25" applyFont="1" applyAlignment="1">
      <alignment/>
    </xf>
    <xf numFmtId="1" fontId="18" fillId="0" borderId="0" xfId="0" applyNumberFormat="1" applyFont="1" applyAlignment="1">
      <alignment/>
    </xf>
    <xf numFmtId="204" fontId="0" fillId="0" borderId="0" xfId="25" applyNumberFormat="1" applyAlignment="1">
      <alignment/>
    </xf>
    <xf numFmtId="196" fontId="14" fillId="0" borderId="0" xfId="23" applyFont="1" quotePrefix="1">
      <alignment/>
      <protection/>
    </xf>
    <xf numFmtId="196" fontId="23" fillId="0" borderId="0" xfId="0" applyFont="1" applyBorder="1" applyAlignment="1">
      <alignment/>
    </xf>
    <xf numFmtId="196" fontId="21" fillId="0" borderId="0" xfId="23" applyFont="1" applyBorder="1">
      <alignment/>
      <protection/>
    </xf>
    <xf numFmtId="197" fontId="13" fillId="0" borderId="0" xfId="23" applyNumberFormat="1" applyFont="1" applyBorder="1">
      <alignment/>
      <protection/>
    </xf>
    <xf numFmtId="197" fontId="13" fillId="0" borderId="0" xfId="27" applyNumberFormat="1" applyFont="1" applyBorder="1" applyAlignment="1">
      <alignment/>
    </xf>
    <xf numFmtId="10" fontId="0" fillId="0" borderId="0" xfId="27" applyNumberFormat="1" applyAlignment="1">
      <alignment/>
    </xf>
    <xf numFmtId="204" fontId="0" fillId="0" borderId="0" xfId="25" applyNumberFormat="1" applyBorder="1" applyAlignment="1">
      <alignment/>
    </xf>
    <xf numFmtId="1" fontId="18" fillId="0" borderId="0" xfId="0" applyNumberFormat="1" applyFont="1" applyBorder="1" applyAlignment="1">
      <alignment/>
    </xf>
    <xf numFmtId="196" fontId="0" fillId="0" borderId="0" xfId="0" applyFont="1" applyBorder="1" applyAlignment="1">
      <alignment/>
    </xf>
    <xf numFmtId="37" fontId="24" fillId="2" borderId="0" xfId="0" applyNumberFormat="1" applyFont="1" applyFill="1" applyBorder="1" applyAlignment="1" applyProtection="1">
      <alignment/>
      <protection/>
    </xf>
    <xf numFmtId="39" fontId="24" fillId="2" borderId="0" xfId="0" applyNumberFormat="1" applyFont="1" applyFill="1" applyBorder="1" applyAlignment="1" applyProtection="1">
      <alignment/>
      <protection/>
    </xf>
    <xf numFmtId="196" fontId="24" fillId="2" borderId="0" xfId="0" applyFont="1" applyFill="1" applyBorder="1" applyAlignment="1">
      <alignment/>
    </xf>
    <xf numFmtId="196" fontId="24" fillId="2" borderId="1" xfId="0" applyFont="1" applyFill="1" applyBorder="1" applyAlignment="1">
      <alignment/>
    </xf>
    <xf numFmtId="204" fontId="24" fillId="2" borderId="0" xfId="25" applyNumberFormat="1" applyFont="1" applyFill="1" applyBorder="1" applyAlignment="1" applyProtection="1">
      <alignment/>
      <protection/>
    </xf>
    <xf numFmtId="37" fontId="19" fillId="2" borderId="3" xfId="0" applyNumberFormat="1" applyFont="1" applyFill="1" applyBorder="1" applyAlignment="1" applyProtection="1" quotePrefix="1">
      <alignment/>
      <protection/>
    </xf>
    <xf numFmtId="39" fontId="19" fillId="2" borderId="3" xfId="0" applyNumberFormat="1" applyFont="1" applyFill="1" applyBorder="1" applyAlignment="1" applyProtection="1" quotePrefix="1">
      <alignment/>
      <protection/>
    </xf>
    <xf numFmtId="196" fontId="19" fillId="2" borderId="3" xfId="0" applyFont="1" applyFill="1" applyBorder="1" applyAlignment="1" quotePrefix="1">
      <alignment/>
    </xf>
    <xf numFmtId="196" fontId="19" fillId="2" borderId="4" xfId="0" applyFont="1" applyFill="1" applyBorder="1" applyAlignment="1" quotePrefix="1">
      <alignment/>
    </xf>
    <xf numFmtId="204" fontId="19" fillId="2" borderId="3" xfId="25" applyNumberFormat="1" applyFont="1" applyFill="1" applyBorder="1" applyAlignment="1" applyProtection="1" quotePrefix="1">
      <alignment/>
      <protection/>
    </xf>
    <xf numFmtId="196" fontId="18" fillId="2" borderId="0" xfId="0" applyFont="1" applyFill="1" applyBorder="1" applyAlignment="1">
      <alignment/>
    </xf>
    <xf numFmtId="37" fontId="0" fillId="2" borderId="0" xfId="0" applyNumberFormat="1" applyFont="1" applyFill="1" applyBorder="1" applyAlignment="1" applyProtection="1">
      <alignment/>
      <protection/>
    </xf>
    <xf numFmtId="39" fontId="0" fillId="2" borderId="0" xfId="0" applyNumberFormat="1" applyFont="1" applyFill="1" applyBorder="1" applyAlignment="1" applyProtection="1">
      <alignment/>
      <protection/>
    </xf>
    <xf numFmtId="196" fontId="0" fillId="2" borderId="0" xfId="0" applyFont="1" applyFill="1" applyBorder="1" applyAlignment="1">
      <alignment/>
    </xf>
    <xf numFmtId="196" fontId="0" fillId="2" borderId="1" xfId="0" applyFont="1" applyFill="1" applyBorder="1" applyAlignment="1">
      <alignment/>
    </xf>
    <xf numFmtId="204" fontId="0" fillId="2" borderId="0" xfId="25" applyNumberFormat="1" applyFont="1" applyFill="1" applyBorder="1" applyAlignment="1" applyProtection="1">
      <alignment/>
      <protection/>
    </xf>
    <xf numFmtId="196" fontId="0" fillId="0" borderId="0" xfId="23" applyFont="1" applyAlignment="1">
      <alignment horizontal="left"/>
      <protection/>
    </xf>
    <xf numFmtId="196" fontId="15" fillId="0" borderId="0" xfId="23" applyFont="1" applyAlignment="1">
      <alignment horizontal="left"/>
      <protection/>
    </xf>
    <xf numFmtId="196" fontId="15" fillId="0" borderId="0" xfId="23" applyFont="1" applyAlignment="1">
      <alignment horizontal="center"/>
      <protection/>
    </xf>
    <xf numFmtId="196" fontId="25" fillId="0" borderId="0" xfId="23" applyFont="1">
      <alignment/>
      <protection/>
    </xf>
    <xf numFmtId="17" fontId="16" fillId="0" borderId="0" xfId="23" applyNumberFormat="1" applyFont="1" applyAlignment="1">
      <alignment horizontal="right"/>
      <protection/>
    </xf>
    <xf numFmtId="196" fontId="14" fillId="0" borderId="0" xfId="23" applyFont="1" applyAlignment="1" quotePrefix="1">
      <alignment horizontal="right"/>
      <protection/>
    </xf>
    <xf numFmtId="196" fontId="26" fillId="0" borderId="0" xfId="23" applyFont="1" applyAlignment="1" quotePrefix="1">
      <alignment horizontal="right"/>
      <protection/>
    </xf>
    <xf numFmtId="209" fontId="13" fillId="0" borderId="0" xfId="23" applyNumberFormat="1" applyFont="1">
      <alignment/>
      <protection/>
    </xf>
    <xf numFmtId="3" fontId="13" fillId="0" borderId="0" xfId="23" applyNumberFormat="1" applyFont="1">
      <alignment/>
      <protection/>
    </xf>
    <xf numFmtId="49" fontId="14" fillId="0" borderId="0" xfId="23" applyNumberFormat="1" applyFont="1">
      <alignment/>
      <protection/>
    </xf>
    <xf numFmtId="2" fontId="13" fillId="0" borderId="0" xfId="23" applyNumberFormat="1" applyFont="1">
      <alignment/>
      <protection/>
    </xf>
    <xf numFmtId="17" fontId="0" fillId="2" borderId="0" xfId="0" applyNumberFormat="1" applyFont="1" applyFill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17" fontId="24" fillId="2" borderId="0" xfId="0" applyNumberFormat="1" applyFont="1" applyFill="1" applyBorder="1" applyAlignment="1">
      <alignment/>
    </xf>
    <xf numFmtId="17" fontId="18" fillId="2" borderId="0" xfId="0" applyNumberFormat="1" applyFont="1" applyFill="1" applyBorder="1" applyAlignment="1">
      <alignment/>
    </xf>
    <xf numFmtId="196" fontId="14" fillId="0" borderId="0" xfId="23" applyFont="1" applyFill="1">
      <alignment/>
      <protection/>
    </xf>
    <xf numFmtId="196" fontId="27" fillId="0" borderId="0" xfId="23" applyFont="1" applyFill="1">
      <alignment/>
      <protection/>
    </xf>
    <xf numFmtId="196" fontId="6" fillId="0" borderId="0" xfId="0" applyFont="1" applyAlignment="1">
      <alignment/>
    </xf>
    <xf numFmtId="196" fontId="6" fillId="0" borderId="0" xfId="0" applyFont="1" applyAlignment="1">
      <alignment/>
    </xf>
    <xf numFmtId="196" fontId="9" fillId="0" borderId="0" xfId="0" applyFont="1" applyAlignment="1" quotePrefix="1">
      <alignment horizontal="left"/>
    </xf>
    <xf numFmtId="196" fontId="5" fillId="0" borderId="0" xfId="0" applyFont="1" applyAlignment="1" quotePrefix="1">
      <alignment horizontal="center"/>
    </xf>
    <xf numFmtId="196" fontId="0" fillId="0" borderId="0" xfId="0" applyAlignment="1">
      <alignment horizontal="center"/>
    </xf>
  </cellXfs>
  <cellStyles count="16">
    <cellStyle name="Normal" xfId="0"/>
    <cellStyle name="Comma [0]_33AIS" xfId="15"/>
    <cellStyle name="Comma [0]_RML-July" xfId="16"/>
    <cellStyle name="Comma_33AIS" xfId="17"/>
    <cellStyle name="Comma_RML-July" xfId="18"/>
    <cellStyle name="Currency [0]_33AIS" xfId="19"/>
    <cellStyle name="Currency [0]_RML-July" xfId="20"/>
    <cellStyle name="Currency_33AIS" xfId="21"/>
    <cellStyle name="Currency_RML-July" xfId="22"/>
    <cellStyle name="Normal_33AIS" xfId="23"/>
    <cellStyle name="Normal_RML-July" xfId="24"/>
    <cellStyle name="Comma" xfId="25"/>
    <cellStyle name="Comma [0]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8575"/>
          <c:w val="0.9212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data'!$I$7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data'!$B$10:$B$107</c:f>
              <c:strCache>
                <c:ptCount val="98"/>
                <c:pt idx="0">
                  <c:v>33939</c:v>
                </c:pt>
                <c:pt idx="1">
                  <c:v>33970</c:v>
                </c:pt>
                <c:pt idx="2">
                  <c:v>34001</c:v>
                </c:pt>
                <c:pt idx="3">
                  <c:v>34029</c:v>
                </c:pt>
                <c:pt idx="4">
                  <c:v>34060</c:v>
                </c:pt>
                <c:pt idx="5">
                  <c:v>34090</c:v>
                </c:pt>
                <c:pt idx="6">
                  <c:v>34121</c:v>
                </c:pt>
                <c:pt idx="7">
                  <c:v>34151</c:v>
                </c:pt>
                <c:pt idx="8">
                  <c:v>34182</c:v>
                </c:pt>
                <c:pt idx="9">
                  <c:v>34213</c:v>
                </c:pt>
                <c:pt idx="10">
                  <c:v>34243</c:v>
                </c:pt>
                <c:pt idx="11">
                  <c:v>34274</c:v>
                </c:pt>
                <c:pt idx="12">
                  <c:v>34304</c:v>
                </c:pt>
                <c:pt idx="13">
                  <c:v>34335</c:v>
                </c:pt>
                <c:pt idx="14">
                  <c:v>34366</c:v>
                </c:pt>
                <c:pt idx="15">
                  <c:v>34394</c:v>
                </c:pt>
                <c:pt idx="16">
                  <c:v>34425</c:v>
                </c:pt>
                <c:pt idx="17">
                  <c:v>34455</c:v>
                </c:pt>
                <c:pt idx="18">
                  <c:v>34486</c:v>
                </c:pt>
                <c:pt idx="19">
                  <c:v>34516</c:v>
                </c:pt>
                <c:pt idx="20">
                  <c:v>34547</c:v>
                </c:pt>
                <c:pt idx="21">
                  <c:v>34578</c:v>
                </c:pt>
                <c:pt idx="22">
                  <c:v>34608</c:v>
                </c:pt>
                <c:pt idx="23">
                  <c:v>34639</c:v>
                </c:pt>
                <c:pt idx="24">
                  <c:v>34669</c:v>
                </c:pt>
                <c:pt idx="25">
                  <c:v>34700</c:v>
                </c:pt>
                <c:pt idx="26">
                  <c:v>34731</c:v>
                </c:pt>
                <c:pt idx="27">
                  <c:v>34759</c:v>
                </c:pt>
                <c:pt idx="28">
                  <c:v>34790</c:v>
                </c:pt>
                <c:pt idx="29">
                  <c:v>34820</c:v>
                </c:pt>
                <c:pt idx="30">
                  <c:v>34851</c:v>
                </c:pt>
                <c:pt idx="31">
                  <c:v>34881</c:v>
                </c:pt>
                <c:pt idx="32">
                  <c:v>34912</c:v>
                </c:pt>
                <c:pt idx="33">
                  <c:v>34943</c:v>
                </c:pt>
                <c:pt idx="34">
                  <c:v>34973</c:v>
                </c:pt>
                <c:pt idx="35">
                  <c:v>35004</c:v>
                </c:pt>
                <c:pt idx="36">
                  <c:v>35034</c:v>
                </c:pt>
                <c:pt idx="37">
                  <c:v>35065</c:v>
                </c:pt>
                <c:pt idx="38">
                  <c:v>35096</c:v>
                </c:pt>
                <c:pt idx="39">
                  <c:v>35125</c:v>
                </c:pt>
                <c:pt idx="40">
                  <c:v>35156</c:v>
                </c:pt>
                <c:pt idx="41">
                  <c:v>35186</c:v>
                </c:pt>
                <c:pt idx="42">
                  <c:v>35217</c:v>
                </c:pt>
                <c:pt idx="43">
                  <c:v>35247</c:v>
                </c:pt>
                <c:pt idx="44">
                  <c:v>35278</c:v>
                </c:pt>
                <c:pt idx="45">
                  <c:v>35309</c:v>
                </c:pt>
                <c:pt idx="46">
                  <c:v>35339</c:v>
                </c:pt>
                <c:pt idx="47">
                  <c:v>35370</c:v>
                </c:pt>
                <c:pt idx="48">
                  <c:v>35400</c:v>
                </c:pt>
                <c:pt idx="49">
                  <c:v>35431</c:v>
                </c:pt>
                <c:pt idx="50">
                  <c:v>35462</c:v>
                </c:pt>
                <c:pt idx="51">
                  <c:v>35490</c:v>
                </c:pt>
                <c:pt idx="52">
                  <c:v>35521</c:v>
                </c:pt>
                <c:pt idx="53">
                  <c:v>35551</c:v>
                </c:pt>
                <c:pt idx="54">
                  <c:v>35582</c:v>
                </c:pt>
                <c:pt idx="55">
                  <c:v>35612</c:v>
                </c:pt>
                <c:pt idx="56">
                  <c:v>35643</c:v>
                </c:pt>
                <c:pt idx="57">
                  <c:v>35674</c:v>
                </c:pt>
                <c:pt idx="58">
                  <c:v>35704</c:v>
                </c:pt>
                <c:pt idx="59">
                  <c:v>35735</c:v>
                </c:pt>
                <c:pt idx="60">
                  <c:v>35765</c:v>
                </c:pt>
                <c:pt idx="61">
                  <c:v>35796</c:v>
                </c:pt>
                <c:pt idx="62">
                  <c:v>35827</c:v>
                </c:pt>
                <c:pt idx="63">
                  <c:v>35855</c:v>
                </c:pt>
                <c:pt idx="64">
                  <c:v>35886</c:v>
                </c:pt>
                <c:pt idx="65">
                  <c:v>35916</c:v>
                </c:pt>
                <c:pt idx="66">
                  <c:v>35947</c:v>
                </c:pt>
                <c:pt idx="67">
                  <c:v>35977</c:v>
                </c:pt>
                <c:pt idx="68">
                  <c:v>36008</c:v>
                </c:pt>
                <c:pt idx="69">
                  <c:v>36039</c:v>
                </c:pt>
                <c:pt idx="70">
                  <c:v>36069</c:v>
                </c:pt>
                <c:pt idx="71">
                  <c:v>36100</c:v>
                </c:pt>
                <c:pt idx="72">
                  <c:v>36130</c:v>
                </c:pt>
                <c:pt idx="73">
                  <c:v>36161</c:v>
                </c:pt>
                <c:pt idx="74">
                  <c:v>36192</c:v>
                </c:pt>
                <c:pt idx="75">
                  <c:v>36220</c:v>
                </c:pt>
                <c:pt idx="76">
                  <c:v>36251</c:v>
                </c:pt>
                <c:pt idx="77">
                  <c:v>36281</c:v>
                </c:pt>
                <c:pt idx="78">
                  <c:v>36312</c:v>
                </c:pt>
                <c:pt idx="79">
                  <c:v>36342</c:v>
                </c:pt>
                <c:pt idx="80">
                  <c:v>36373</c:v>
                </c:pt>
                <c:pt idx="81">
                  <c:v>36404</c:v>
                </c:pt>
                <c:pt idx="82">
                  <c:v>36434</c:v>
                </c:pt>
                <c:pt idx="83">
                  <c:v>36465</c:v>
                </c:pt>
                <c:pt idx="84">
                  <c:v>36495</c:v>
                </c:pt>
                <c:pt idx="85">
                  <c:v>36526</c:v>
                </c:pt>
                <c:pt idx="86">
                  <c:v>36557</c:v>
                </c:pt>
                <c:pt idx="87">
                  <c:v>36586</c:v>
                </c:pt>
                <c:pt idx="88">
                  <c:v>36617</c:v>
                </c:pt>
                <c:pt idx="89">
                  <c:v>36647</c:v>
                </c:pt>
                <c:pt idx="90">
                  <c:v>36678</c:v>
                </c:pt>
                <c:pt idx="91">
                  <c:v>36708</c:v>
                </c:pt>
                <c:pt idx="92">
                  <c:v>36739</c:v>
                </c:pt>
                <c:pt idx="93">
                  <c:v>36770</c:v>
                </c:pt>
                <c:pt idx="94">
                  <c:v>36800</c:v>
                </c:pt>
                <c:pt idx="95">
                  <c:v>36831</c:v>
                </c:pt>
                <c:pt idx="96">
                  <c:v>36861</c:v>
                </c:pt>
                <c:pt idx="97">
                  <c:v>36892</c:v>
                </c:pt>
              </c:strCache>
            </c:strRef>
          </c:cat>
          <c:val>
            <c:numRef>
              <c:f>'working data'!$I$10:$I$107</c:f>
              <c:numCache>
                <c:ptCount val="98"/>
                <c:pt idx="0">
                  <c:v>5.97994</c:v>
                </c:pt>
                <c:pt idx="1">
                  <c:v>3.4638</c:v>
                </c:pt>
                <c:pt idx="2">
                  <c:v>3.16386</c:v>
                </c:pt>
                <c:pt idx="3">
                  <c:v>5.47237</c:v>
                </c:pt>
                <c:pt idx="4">
                  <c:v>7.1894</c:v>
                </c:pt>
                <c:pt idx="5">
                  <c:v>8.1361</c:v>
                </c:pt>
                <c:pt idx="6">
                  <c:v>9.78735</c:v>
                </c:pt>
                <c:pt idx="7">
                  <c:v>11.372</c:v>
                </c:pt>
                <c:pt idx="8">
                  <c:v>10.918</c:v>
                </c:pt>
                <c:pt idx="9">
                  <c:v>7.074</c:v>
                </c:pt>
                <c:pt idx="10">
                  <c:v>4.043</c:v>
                </c:pt>
                <c:pt idx="11">
                  <c:v>5.581</c:v>
                </c:pt>
                <c:pt idx="12">
                  <c:v>5.735</c:v>
                </c:pt>
                <c:pt idx="13">
                  <c:v>6.993060000000001</c:v>
                </c:pt>
                <c:pt idx="14">
                  <c:v>6.54734</c:v>
                </c:pt>
                <c:pt idx="15">
                  <c:v>9.59976</c:v>
                </c:pt>
                <c:pt idx="16">
                  <c:v>9.381</c:v>
                </c:pt>
                <c:pt idx="17">
                  <c:v>10.007</c:v>
                </c:pt>
                <c:pt idx="18">
                  <c:v>7.745</c:v>
                </c:pt>
                <c:pt idx="19">
                  <c:v>5.3302700000000005</c:v>
                </c:pt>
                <c:pt idx="20">
                  <c:v>5.825</c:v>
                </c:pt>
                <c:pt idx="21">
                  <c:v>5.707</c:v>
                </c:pt>
                <c:pt idx="22">
                  <c:v>5.14</c:v>
                </c:pt>
                <c:pt idx="23">
                  <c:v>6.53275</c:v>
                </c:pt>
                <c:pt idx="24">
                  <c:v>6.583</c:v>
                </c:pt>
                <c:pt idx="25">
                  <c:v>4.846</c:v>
                </c:pt>
                <c:pt idx="26">
                  <c:v>3.843</c:v>
                </c:pt>
                <c:pt idx="27">
                  <c:v>5.178</c:v>
                </c:pt>
                <c:pt idx="28">
                  <c:v>10.573</c:v>
                </c:pt>
                <c:pt idx="29">
                  <c:v>12.352</c:v>
                </c:pt>
                <c:pt idx="30">
                  <c:v>8.787</c:v>
                </c:pt>
                <c:pt idx="31">
                  <c:v>7.602</c:v>
                </c:pt>
                <c:pt idx="32">
                  <c:v>6.588</c:v>
                </c:pt>
                <c:pt idx="33">
                  <c:v>8.72</c:v>
                </c:pt>
                <c:pt idx="34">
                  <c:v>6.43</c:v>
                </c:pt>
                <c:pt idx="35">
                  <c:v>7.835</c:v>
                </c:pt>
                <c:pt idx="36">
                  <c:v>9.356</c:v>
                </c:pt>
                <c:pt idx="37">
                  <c:v>9.312</c:v>
                </c:pt>
                <c:pt idx="38">
                  <c:v>8.999</c:v>
                </c:pt>
                <c:pt idx="39">
                  <c:v>11.012</c:v>
                </c:pt>
                <c:pt idx="40">
                  <c:v>11.181</c:v>
                </c:pt>
                <c:pt idx="41">
                  <c:v>13.247</c:v>
                </c:pt>
                <c:pt idx="42">
                  <c:v>14.627</c:v>
                </c:pt>
                <c:pt idx="43">
                  <c:v>17.659</c:v>
                </c:pt>
                <c:pt idx="44">
                  <c:v>13.397</c:v>
                </c:pt>
                <c:pt idx="45">
                  <c:v>11.673</c:v>
                </c:pt>
                <c:pt idx="46">
                  <c:v>15.499</c:v>
                </c:pt>
                <c:pt idx="47">
                  <c:v>16.807</c:v>
                </c:pt>
                <c:pt idx="48">
                  <c:v>19.544</c:v>
                </c:pt>
                <c:pt idx="49">
                  <c:v>20.626</c:v>
                </c:pt>
                <c:pt idx="50">
                  <c:v>18.799</c:v>
                </c:pt>
                <c:pt idx="51">
                  <c:v>16.797</c:v>
                </c:pt>
                <c:pt idx="52">
                  <c:v>22.713</c:v>
                </c:pt>
                <c:pt idx="53">
                  <c:v>26.047</c:v>
                </c:pt>
                <c:pt idx="54">
                  <c:v>25.529</c:v>
                </c:pt>
                <c:pt idx="55">
                  <c:v>32.495</c:v>
                </c:pt>
                <c:pt idx="56">
                  <c:v>24.917</c:v>
                </c:pt>
                <c:pt idx="57">
                  <c:v>25</c:v>
                </c:pt>
                <c:pt idx="58">
                  <c:v>18</c:v>
                </c:pt>
                <c:pt idx="59">
                  <c:v>15</c:v>
                </c:pt>
                <c:pt idx="60">
                  <c:v>10</c:v>
                </c:pt>
                <c:pt idx="61">
                  <c:v>8</c:v>
                </c:pt>
                <c:pt idx="62">
                  <c:v>8</c:v>
                </c:pt>
                <c:pt idx="63">
                  <c:v>13</c:v>
                </c:pt>
                <c:pt idx="64">
                  <c:v>10</c:v>
                </c:pt>
                <c:pt idx="65">
                  <c:v>10</c:v>
                </c:pt>
                <c:pt idx="66">
                  <c:v>9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6</c:v>
                </c:pt>
                <c:pt idx="71">
                  <c:v>10</c:v>
                </c:pt>
                <c:pt idx="72">
                  <c:v>13</c:v>
                </c:pt>
                <c:pt idx="73">
                  <c:v>9</c:v>
                </c:pt>
                <c:pt idx="74">
                  <c:v>7</c:v>
                </c:pt>
                <c:pt idx="75">
                  <c:v>9</c:v>
                </c:pt>
                <c:pt idx="76">
                  <c:v>9</c:v>
                </c:pt>
                <c:pt idx="77">
                  <c:v>14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8</c:v>
                </c:pt>
                <c:pt idx="84">
                  <c:v>11</c:v>
                </c:pt>
                <c:pt idx="85">
                  <c:v>10.506</c:v>
                </c:pt>
                <c:pt idx="86">
                  <c:v>9.961</c:v>
                </c:pt>
                <c:pt idx="87">
                  <c:v>10.78</c:v>
                </c:pt>
                <c:pt idx="88">
                  <c:v>10.095</c:v>
                </c:pt>
                <c:pt idx="89">
                  <c:v>9.727</c:v>
                </c:pt>
                <c:pt idx="90">
                  <c:v>10.093</c:v>
                </c:pt>
                <c:pt idx="91">
                  <c:v>10.058</c:v>
                </c:pt>
                <c:pt idx="92">
                  <c:v>11.468</c:v>
                </c:pt>
                <c:pt idx="93">
                  <c:v>8.554</c:v>
                </c:pt>
                <c:pt idx="94">
                  <c:v>8.91</c:v>
                </c:pt>
                <c:pt idx="95">
                  <c:v>9.552</c:v>
                </c:pt>
                <c:pt idx="96">
                  <c:v>5.918</c:v>
                </c:pt>
                <c:pt idx="97">
                  <c:v>5.053</c:v>
                </c:pt>
              </c:numCache>
            </c:numRef>
          </c:val>
        </c:ser>
        <c:axId val="3654912"/>
        <c:axId val="32894209"/>
      </c:barChart>
      <c:catAx>
        <c:axId val="36549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894209"/>
        <c:crossesAt val="0"/>
        <c:auto val="0"/>
        <c:lblOffset val="100"/>
        <c:tickLblSkip val="3"/>
        <c:noMultiLvlLbl val="0"/>
      </c:catAx>
      <c:valAx>
        <c:axId val="32894209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654912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Number of accounts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35"/>
          <c:w val="0.938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data'!$K$7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data'!$B$10:$B$107</c:f>
              <c:strCache>
                <c:ptCount val="98"/>
                <c:pt idx="0">
                  <c:v>33939</c:v>
                </c:pt>
                <c:pt idx="1">
                  <c:v>33970</c:v>
                </c:pt>
                <c:pt idx="2">
                  <c:v>34001</c:v>
                </c:pt>
                <c:pt idx="3">
                  <c:v>34029</c:v>
                </c:pt>
                <c:pt idx="4">
                  <c:v>34060</c:v>
                </c:pt>
                <c:pt idx="5">
                  <c:v>34090</c:v>
                </c:pt>
                <c:pt idx="6">
                  <c:v>34121</c:v>
                </c:pt>
                <c:pt idx="7">
                  <c:v>34151</c:v>
                </c:pt>
                <c:pt idx="8">
                  <c:v>34182</c:v>
                </c:pt>
                <c:pt idx="9">
                  <c:v>34213</c:v>
                </c:pt>
                <c:pt idx="10">
                  <c:v>34243</c:v>
                </c:pt>
                <c:pt idx="11">
                  <c:v>34274</c:v>
                </c:pt>
                <c:pt idx="12">
                  <c:v>34304</c:v>
                </c:pt>
                <c:pt idx="13">
                  <c:v>34335</c:v>
                </c:pt>
                <c:pt idx="14">
                  <c:v>34366</c:v>
                </c:pt>
                <c:pt idx="15">
                  <c:v>34394</c:v>
                </c:pt>
                <c:pt idx="16">
                  <c:v>34425</c:v>
                </c:pt>
                <c:pt idx="17">
                  <c:v>34455</c:v>
                </c:pt>
                <c:pt idx="18">
                  <c:v>34486</c:v>
                </c:pt>
                <c:pt idx="19">
                  <c:v>34516</c:v>
                </c:pt>
                <c:pt idx="20">
                  <c:v>34547</c:v>
                </c:pt>
                <c:pt idx="21">
                  <c:v>34578</c:v>
                </c:pt>
                <c:pt idx="22">
                  <c:v>34608</c:v>
                </c:pt>
                <c:pt idx="23">
                  <c:v>34639</c:v>
                </c:pt>
                <c:pt idx="24">
                  <c:v>34669</c:v>
                </c:pt>
                <c:pt idx="25">
                  <c:v>34700</c:v>
                </c:pt>
                <c:pt idx="26">
                  <c:v>34731</c:v>
                </c:pt>
                <c:pt idx="27">
                  <c:v>34759</c:v>
                </c:pt>
                <c:pt idx="28">
                  <c:v>34790</c:v>
                </c:pt>
                <c:pt idx="29">
                  <c:v>34820</c:v>
                </c:pt>
                <c:pt idx="30">
                  <c:v>34851</c:v>
                </c:pt>
                <c:pt idx="31">
                  <c:v>34881</c:v>
                </c:pt>
                <c:pt idx="32">
                  <c:v>34912</c:v>
                </c:pt>
                <c:pt idx="33">
                  <c:v>34943</c:v>
                </c:pt>
                <c:pt idx="34">
                  <c:v>34973</c:v>
                </c:pt>
                <c:pt idx="35">
                  <c:v>35004</c:v>
                </c:pt>
                <c:pt idx="36">
                  <c:v>35034</c:v>
                </c:pt>
                <c:pt idx="37">
                  <c:v>35065</c:v>
                </c:pt>
                <c:pt idx="38">
                  <c:v>35096</c:v>
                </c:pt>
                <c:pt idx="39">
                  <c:v>35125</c:v>
                </c:pt>
                <c:pt idx="40">
                  <c:v>35156</c:v>
                </c:pt>
                <c:pt idx="41">
                  <c:v>35186</c:v>
                </c:pt>
                <c:pt idx="42">
                  <c:v>35217</c:v>
                </c:pt>
                <c:pt idx="43">
                  <c:v>35247</c:v>
                </c:pt>
                <c:pt idx="44">
                  <c:v>35278</c:v>
                </c:pt>
                <c:pt idx="45">
                  <c:v>35309</c:v>
                </c:pt>
                <c:pt idx="46">
                  <c:v>35339</c:v>
                </c:pt>
                <c:pt idx="47">
                  <c:v>35370</c:v>
                </c:pt>
                <c:pt idx="48">
                  <c:v>35400</c:v>
                </c:pt>
                <c:pt idx="49">
                  <c:v>35431</c:v>
                </c:pt>
                <c:pt idx="50">
                  <c:v>35462</c:v>
                </c:pt>
                <c:pt idx="51">
                  <c:v>35490</c:v>
                </c:pt>
                <c:pt idx="52">
                  <c:v>35521</c:v>
                </c:pt>
                <c:pt idx="53">
                  <c:v>35551</c:v>
                </c:pt>
                <c:pt idx="54">
                  <c:v>35582</c:v>
                </c:pt>
                <c:pt idx="55">
                  <c:v>35612</c:v>
                </c:pt>
                <c:pt idx="56">
                  <c:v>35643</c:v>
                </c:pt>
                <c:pt idx="57">
                  <c:v>35674</c:v>
                </c:pt>
                <c:pt idx="58">
                  <c:v>35704</c:v>
                </c:pt>
                <c:pt idx="59">
                  <c:v>35735</c:v>
                </c:pt>
                <c:pt idx="60">
                  <c:v>35765</c:v>
                </c:pt>
                <c:pt idx="61">
                  <c:v>35796</c:v>
                </c:pt>
                <c:pt idx="62">
                  <c:v>35827</c:v>
                </c:pt>
                <c:pt idx="63">
                  <c:v>35855</c:v>
                </c:pt>
                <c:pt idx="64">
                  <c:v>35886</c:v>
                </c:pt>
                <c:pt idx="65">
                  <c:v>35916</c:v>
                </c:pt>
                <c:pt idx="66">
                  <c:v>35947</c:v>
                </c:pt>
                <c:pt idx="67">
                  <c:v>35977</c:v>
                </c:pt>
                <c:pt idx="68">
                  <c:v>36008</c:v>
                </c:pt>
                <c:pt idx="69">
                  <c:v>36039</c:v>
                </c:pt>
                <c:pt idx="70">
                  <c:v>36069</c:v>
                </c:pt>
                <c:pt idx="71">
                  <c:v>36100</c:v>
                </c:pt>
                <c:pt idx="72">
                  <c:v>36130</c:v>
                </c:pt>
                <c:pt idx="73">
                  <c:v>36161</c:v>
                </c:pt>
                <c:pt idx="74">
                  <c:v>36192</c:v>
                </c:pt>
                <c:pt idx="75">
                  <c:v>36220</c:v>
                </c:pt>
                <c:pt idx="76">
                  <c:v>36251</c:v>
                </c:pt>
                <c:pt idx="77">
                  <c:v>36281</c:v>
                </c:pt>
                <c:pt idx="78">
                  <c:v>36312</c:v>
                </c:pt>
                <c:pt idx="79">
                  <c:v>36342</c:v>
                </c:pt>
                <c:pt idx="80">
                  <c:v>36373</c:v>
                </c:pt>
                <c:pt idx="81">
                  <c:v>36404</c:v>
                </c:pt>
                <c:pt idx="82">
                  <c:v>36434</c:v>
                </c:pt>
                <c:pt idx="83">
                  <c:v>36465</c:v>
                </c:pt>
                <c:pt idx="84">
                  <c:v>36495</c:v>
                </c:pt>
                <c:pt idx="85">
                  <c:v>36526</c:v>
                </c:pt>
                <c:pt idx="86">
                  <c:v>36557</c:v>
                </c:pt>
                <c:pt idx="87">
                  <c:v>36586</c:v>
                </c:pt>
                <c:pt idx="88">
                  <c:v>36617</c:v>
                </c:pt>
                <c:pt idx="89">
                  <c:v>36647</c:v>
                </c:pt>
                <c:pt idx="90">
                  <c:v>36678</c:v>
                </c:pt>
                <c:pt idx="91">
                  <c:v>36708</c:v>
                </c:pt>
                <c:pt idx="92">
                  <c:v>36739</c:v>
                </c:pt>
                <c:pt idx="93">
                  <c:v>36770</c:v>
                </c:pt>
                <c:pt idx="94">
                  <c:v>36800</c:v>
                </c:pt>
                <c:pt idx="95">
                  <c:v>36831</c:v>
                </c:pt>
                <c:pt idx="96">
                  <c:v>36861</c:v>
                </c:pt>
                <c:pt idx="97">
                  <c:v>36892</c:v>
                </c:pt>
              </c:strCache>
            </c:strRef>
          </c:cat>
          <c:val>
            <c:numRef>
              <c:f>'working data'!$K$10:$K$107</c:f>
              <c:numCache>
                <c:ptCount val="98"/>
                <c:pt idx="0">
                  <c:v>4.859</c:v>
                </c:pt>
                <c:pt idx="1">
                  <c:v>2.889</c:v>
                </c:pt>
                <c:pt idx="2">
                  <c:v>2.748</c:v>
                </c:pt>
                <c:pt idx="3">
                  <c:v>4.977</c:v>
                </c:pt>
                <c:pt idx="4">
                  <c:v>6.278</c:v>
                </c:pt>
                <c:pt idx="5">
                  <c:v>6.865</c:v>
                </c:pt>
                <c:pt idx="6">
                  <c:v>7.657</c:v>
                </c:pt>
                <c:pt idx="7">
                  <c:v>8.966</c:v>
                </c:pt>
                <c:pt idx="8">
                  <c:v>8.988</c:v>
                </c:pt>
                <c:pt idx="9">
                  <c:v>5.759</c:v>
                </c:pt>
                <c:pt idx="10">
                  <c:v>3.341</c:v>
                </c:pt>
                <c:pt idx="11">
                  <c:v>4.109</c:v>
                </c:pt>
                <c:pt idx="12">
                  <c:v>4.291</c:v>
                </c:pt>
                <c:pt idx="13">
                  <c:v>5.318</c:v>
                </c:pt>
                <c:pt idx="14">
                  <c:v>4.908</c:v>
                </c:pt>
                <c:pt idx="15">
                  <c:v>6.941</c:v>
                </c:pt>
                <c:pt idx="16">
                  <c:v>6.801</c:v>
                </c:pt>
                <c:pt idx="17">
                  <c:v>7.482</c:v>
                </c:pt>
                <c:pt idx="18">
                  <c:v>5.403</c:v>
                </c:pt>
                <c:pt idx="19">
                  <c:v>3.772</c:v>
                </c:pt>
                <c:pt idx="20">
                  <c:v>4.587</c:v>
                </c:pt>
                <c:pt idx="21">
                  <c:v>4.242</c:v>
                </c:pt>
                <c:pt idx="22">
                  <c:v>4.065</c:v>
                </c:pt>
                <c:pt idx="23">
                  <c:v>4.54</c:v>
                </c:pt>
                <c:pt idx="24">
                  <c:v>4.502</c:v>
                </c:pt>
                <c:pt idx="25">
                  <c:v>3.337</c:v>
                </c:pt>
                <c:pt idx="26">
                  <c:v>2.452</c:v>
                </c:pt>
                <c:pt idx="27">
                  <c:v>3.893</c:v>
                </c:pt>
                <c:pt idx="28">
                  <c:v>6.473</c:v>
                </c:pt>
                <c:pt idx="29">
                  <c:v>8.322</c:v>
                </c:pt>
                <c:pt idx="30">
                  <c:v>6.237</c:v>
                </c:pt>
                <c:pt idx="31">
                  <c:v>5.953</c:v>
                </c:pt>
                <c:pt idx="32">
                  <c:v>5.351</c:v>
                </c:pt>
                <c:pt idx="33">
                  <c:v>6.228</c:v>
                </c:pt>
                <c:pt idx="34">
                  <c:v>5.207</c:v>
                </c:pt>
                <c:pt idx="35">
                  <c:v>5.392</c:v>
                </c:pt>
                <c:pt idx="36">
                  <c:v>6.957</c:v>
                </c:pt>
                <c:pt idx="37">
                  <c:v>7.208</c:v>
                </c:pt>
                <c:pt idx="38">
                  <c:v>6.762</c:v>
                </c:pt>
                <c:pt idx="39">
                  <c:v>7.724</c:v>
                </c:pt>
                <c:pt idx="40">
                  <c:v>7.347</c:v>
                </c:pt>
                <c:pt idx="41">
                  <c:v>9.288</c:v>
                </c:pt>
                <c:pt idx="42">
                  <c:v>9.28</c:v>
                </c:pt>
                <c:pt idx="43">
                  <c:v>11.873</c:v>
                </c:pt>
                <c:pt idx="44">
                  <c:v>9.039</c:v>
                </c:pt>
                <c:pt idx="45">
                  <c:v>8.22</c:v>
                </c:pt>
                <c:pt idx="46">
                  <c:v>10.578</c:v>
                </c:pt>
                <c:pt idx="47">
                  <c:v>11.18</c:v>
                </c:pt>
                <c:pt idx="48">
                  <c:v>12.861</c:v>
                </c:pt>
                <c:pt idx="49">
                  <c:v>13.014</c:v>
                </c:pt>
                <c:pt idx="50">
                  <c:v>10.26</c:v>
                </c:pt>
                <c:pt idx="51">
                  <c:v>9.659</c:v>
                </c:pt>
                <c:pt idx="52">
                  <c:v>12.837</c:v>
                </c:pt>
                <c:pt idx="53">
                  <c:v>13.662</c:v>
                </c:pt>
                <c:pt idx="54">
                  <c:v>13.561</c:v>
                </c:pt>
                <c:pt idx="55">
                  <c:v>16.716</c:v>
                </c:pt>
                <c:pt idx="56">
                  <c:v>11.712</c:v>
                </c:pt>
                <c:pt idx="57">
                  <c:v>12</c:v>
                </c:pt>
                <c:pt idx="58">
                  <c:v>9</c:v>
                </c:pt>
                <c:pt idx="59">
                  <c:v>8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9</c:v>
                </c:pt>
                <c:pt idx="73">
                  <c:v>6</c:v>
                </c:pt>
                <c:pt idx="74">
                  <c:v>5</c:v>
                </c:pt>
                <c:pt idx="75">
                  <c:v>7</c:v>
                </c:pt>
                <c:pt idx="76">
                  <c:v>6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7.474</c:v>
                </c:pt>
                <c:pt idx="86">
                  <c:v>6.853</c:v>
                </c:pt>
                <c:pt idx="87">
                  <c:v>7.535</c:v>
                </c:pt>
                <c:pt idx="88">
                  <c:v>7.3</c:v>
                </c:pt>
                <c:pt idx="89">
                  <c:v>6.793</c:v>
                </c:pt>
                <c:pt idx="90">
                  <c:v>7.037</c:v>
                </c:pt>
                <c:pt idx="91">
                  <c:v>7.426</c:v>
                </c:pt>
                <c:pt idx="92">
                  <c:v>8.206</c:v>
                </c:pt>
                <c:pt idx="93">
                  <c:v>6.337</c:v>
                </c:pt>
                <c:pt idx="94">
                  <c:v>6.423</c:v>
                </c:pt>
                <c:pt idx="95">
                  <c:v>6.733</c:v>
                </c:pt>
                <c:pt idx="96">
                  <c:v>4.588</c:v>
                </c:pt>
                <c:pt idx="97">
                  <c:v>3.864</c:v>
                </c:pt>
              </c:numCache>
            </c:numRef>
          </c:val>
        </c:ser>
        <c:axId val="27612426"/>
        <c:axId val="47185243"/>
      </c:bar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47185243"/>
        <c:crosses val="autoZero"/>
        <c:auto val="0"/>
        <c:lblOffset val="100"/>
        <c:noMultiLvlLbl val="0"/>
      </c:catAx>
      <c:valAx>
        <c:axId val="47185243"/>
        <c:scaling>
          <c:orientation val="minMax"/>
          <c:max val="1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Helv"/>
                    <a:ea typeface="Helv"/>
                    <a:cs typeface="Helv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27612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4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655"/>
          <c:w val="0.9447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data'!$B$10:$B$107</c:f>
              <c:strCache>
                <c:ptCount val="98"/>
                <c:pt idx="0">
                  <c:v>33939</c:v>
                </c:pt>
                <c:pt idx="1">
                  <c:v>33970</c:v>
                </c:pt>
                <c:pt idx="2">
                  <c:v>34001</c:v>
                </c:pt>
                <c:pt idx="3">
                  <c:v>34029</c:v>
                </c:pt>
                <c:pt idx="4">
                  <c:v>34060</c:v>
                </c:pt>
                <c:pt idx="5">
                  <c:v>34090</c:v>
                </c:pt>
                <c:pt idx="6">
                  <c:v>34121</c:v>
                </c:pt>
                <c:pt idx="7">
                  <c:v>34151</c:v>
                </c:pt>
                <c:pt idx="8">
                  <c:v>34182</c:v>
                </c:pt>
                <c:pt idx="9">
                  <c:v>34213</c:v>
                </c:pt>
                <c:pt idx="10">
                  <c:v>34243</c:v>
                </c:pt>
                <c:pt idx="11">
                  <c:v>34274</c:v>
                </c:pt>
                <c:pt idx="12">
                  <c:v>34304</c:v>
                </c:pt>
                <c:pt idx="13">
                  <c:v>34335</c:v>
                </c:pt>
                <c:pt idx="14">
                  <c:v>34366</c:v>
                </c:pt>
                <c:pt idx="15">
                  <c:v>34394</c:v>
                </c:pt>
                <c:pt idx="16">
                  <c:v>34425</c:v>
                </c:pt>
                <c:pt idx="17">
                  <c:v>34455</c:v>
                </c:pt>
                <c:pt idx="18">
                  <c:v>34486</c:v>
                </c:pt>
                <c:pt idx="19">
                  <c:v>34516</c:v>
                </c:pt>
                <c:pt idx="20">
                  <c:v>34547</c:v>
                </c:pt>
                <c:pt idx="21">
                  <c:v>34578</c:v>
                </c:pt>
                <c:pt idx="22">
                  <c:v>34608</c:v>
                </c:pt>
                <c:pt idx="23">
                  <c:v>34639</c:v>
                </c:pt>
                <c:pt idx="24">
                  <c:v>34669</c:v>
                </c:pt>
                <c:pt idx="25">
                  <c:v>34700</c:v>
                </c:pt>
                <c:pt idx="26">
                  <c:v>34731</c:v>
                </c:pt>
                <c:pt idx="27">
                  <c:v>34759</c:v>
                </c:pt>
                <c:pt idx="28">
                  <c:v>34790</c:v>
                </c:pt>
                <c:pt idx="29">
                  <c:v>34820</c:v>
                </c:pt>
                <c:pt idx="30">
                  <c:v>34851</c:v>
                </c:pt>
                <c:pt idx="31">
                  <c:v>34881</c:v>
                </c:pt>
                <c:pt idx="32">
                  <c:v>34912</c:v>
                </c:pt>
                <c:pt idx="33">
                  <c:v>34943</c:v>
                </c:pt>
                <c:pt idx="34">
                  <c:v>34973</c:v>
                </c:pt>
                <c:pt idx="35">
                  <c:v>35004</c:v>
                </c:pt>
                <c:pt idx="36">
                  <c:v>35034</c:v>
                </c:pt>
                <c:pt idx="37">
                  <c:v>35065</c:v>
                </c:pt>
                <c:pt idx="38">
                  <c:v>35096</c:v>
                </c:pt>
                <c:pt idx="39">
                  <c:v>35125</c:v>
                </c:pt>
                <c:pt idx="40">
                  <c:v>35156</c:v>
                </c:pt>
                <c:pt idx="41">
                  <c:v>35186</c:v>
                </c:pt>
                <c:pt idx="42">
                  <c:v>35217</c:v>
                </c:pt>
                <c:pt idx="43">
                  <c:v>35247</c:v>
                </c:pt>
                <c:pt idx="44">
                  <c:v>35278</c:v>
                </c:pt>
                <c:pt idx="45">
                  <c:v>35309</c:v>
                </c:pt>
                <c:pt idx="46">
                  <c:v>35339</c:v>
                </c:pt>
                <c:pt idx="47">
                  <c:v>35370</c:v>
                </c:pt>
                <c:pt idx="48">
                  <c:v>35400</c:v>
                </c:pt>
                <c:pt idx="49">
                  <c:v>35431</c:v>
                </c:pt>
                <c:pt idx="50">
                  <c:v>35462</c:v>
                </c:pt>
                <c:pt idx="51">
                  <c:v>35490</c:v>
                </c:pt>
                <c:pt idx="52">
                  <c:v>35521</c:v>
                </c:pt>
                <c:pt idx="53">
                  <c:v>35551</c:v>
                </c:pt>
                <c:pt idx="54">
                  <c:v>35582</c:v>
                </c:pt>
                <c:pt idx="55">
                  <c:v>35612</c:v>
                </c:pt>
                <c:pt idx="56">
                  <c:v>35643</c:v>
                </c:pt>
                <c:pt idx="57">
                  <c:v>35674</c:v>
                </c:pt>
                <c:pt idx="58">
                  <c:v>35704</c:v>
                </c:pt>
                <c:pt idx="59">
                  <c:v>35735</c:v>
                </c:pt>
                <c:pt idx="60">
                  <c:v>35765</c:v>
                </c:pt>
                <c:pt idx="61">
                  <c:v>35796</c:v>
                </c:pt>
                <c:pt idx="62">
                  <c:v>35827</c:v>
                </c:pt>
                <c:pt idx="63">
                  <c:v>35855</c:v>
                </c:pt>
                <c:pt idx="64">
                  <c:v>35886</c:v>
                </c:pt>
                <c:pt idx="65">
                  <c:v>35916</c:v>
                </c:pt>
                <c:pt idx="66">
                  <c:v>35947</c:v>
                </c:pt>
                <c:pt idx="67">
                  <c:v>35977</c:v>
                </c:pt>
                <c:pt idx="68">
                  <c:v>36008</c:v>
                </c:pt>
                <c:pt idx="69">
                  <c:v>36039</c:v>
                </c:pt>
                <c:pt idx="70">
                  <c:v>36069</c:v>
                </c:pt>
                <c:pt idx="71">
                  <c:v>36100</c:v>
                </c:pt>
                <c:pt idx="72">
                  <c:v>36130</c:v>
                </c:pt>
                <c:pt idx="73">
                  <c:v>36161</c:v>
                </c:pt>
                <c:pt idx="74">
                  <c:v>36192</c:v>
                </c:pt>
                <c:pt idx="75">
                  <c:v>36220</c:v>
                </c:pt>
                <c:pt idx="76">
                  <c:v>36251</c:v>
                </c:pt>
                <c:pt idx="77">
                  <c:v>36281</c:v>
                </c:pt>
                <c:pt idx="78">
                  <c:v>36312</c:v>
                </c:pt>
                <c:pt idx="79">
                  <c:v>36342</c:v>
                </c:pt>
                <c:pt idx="80">
                  <c:v>36373</c:v>
                </c:pt>
                <c:pt idx="81">
                  <c:v>36404</c:v>
                </c:pt>
                <c:pt idx="82">
                  <c:v>36434</c:v>
                </c:pt>
                <c:pt idx="83">
                  <c:v>36465</c:v>
                </c:pt>
                <c:pt idx="84">
                  <c:v>36495</c:v>
                </c:pt>
                <c:pt idx="85">
                  <c:v>36526</c:v>
                </c:pt>
                <c:pt idx="86">
                  <c:v>36557</c:v>
                </c:pt>
                <c:pt idx="87">
                  <c:v>36586</c:v>
                </c:pt>
                <c:pt idx="88">
                  <c:v>36617</c:v>
                </c:pt>
                <c:pt idx="89">
                  <c:v>36647</c:v>
                </c:pt>
                <c:pt idx="90">
                  <c:v>36678</c:v>
                </c:pt>
                <c:pt idx="91">
                  <c:v>36708</c:v>
                </c:pt>
                <c:pt idx="92">
                  <c:v>36739</c:v>
                </c:pt>
                <c:pt idx="93">
                  <c:v>36770</c:v>
                </c:pt>
                <c:pt idx="94">
                  <c:v>36800</c:v>
                </c:pt>
                <c:pt idx="95">
                  <c:v>36831</c:v>
                </c:pt>
                <c:pt idx="96">
                  <c:v>36861</c:v>
                </c:pt>
                <c:pt idx="97">
                  <c:v>36892</c:v>
                </c:pt>
              </c:strCache>
            </c:strRef>
          </c:cat>
          <c:val>
            <c:numRef>
              <c:f>'working data'!$O$10:$O$107</c:f>
              <c:numCache>
                <c:ptCount val="98"/>
                <c:pt idx="0">
                  <c:v>2.31498</c:v>
                </c:pt>
                <c:pt idx="1">
                  <c:v>2.08242</c:v>
                </c:pt>
                <c:pt idx="2">
                  <c:v>2.64293</c:v>
                </c:pt>
                <c:pt idx="3">
                  <c:v>4.67718</c:v>
                </c:pt>
                <c:pt idx="4">
                  <c:v>4.6259</c:v>
                </c:pt>
                <c:pt idx="5">
                  <c:v>6.25068</c:v>
                </c:pt>
                <c:pt idx="6">
                  <c:v>6.418069999999999</c:v>
                </c:pt>
                <c:pt idx="7">
                  <c:v>7.417</c:v>
                </c:pt>
                <c:pt idx="8">
                  <c:v>4.92</c:v>
                </c:pt>
                <c:pt idx="9">
                  <c:v>3.267</c:v>
                </c:pt>
                <c:pt idx="10">
                  <c:v>3.011</c:v>
                </c:pt>
                <c:pt idx="11">
                  <c:v>3.608</c:v>
                </c:pt>
                <c:pt idx="12">
                  <c:v>3.806</c:v>
                </c:pt>
                <c:pt idx="13">
                  <c:v>6.49375</c:v>
                </c:pt>
                <c:pt idx="14">
                  <c:v>5.31523</c:v>
                </c:pt>
                <c:pt idx="15">
                  <c:v>6.71563</c:v>
                </c:pt>
                <c:pt idx="16">
                  <c:v>6.272</c:v>
                </c:pt>
                <c:pt idx="17">
                  <c:v>5.043</c:v>
                </c:pt>
                <c:pt idx="18">
                  <c:v>3.633</c:v>
                </c:pt>
                <c:pt idx="19">
                  <c:v>4.01506</c:v>
                </c:pt>
                <c:pt idx="20">
                  <c:v>4.127</c:v>
                </c:pt>
                <c:pt idx="21">
                  <c:v>4.02954</c:v>
                </c:pt>
                <c:pt idx="22">
                  <c:v>4.7559700000000005</c:v>
                </c:pt>
                <c:pt idx="23">
                  <c:v>4.93349</c:v>
                </c:pt>
                <c:pt idx="24">
                  <c:v>3.02442</c:v>
                </c:pt>
                <c:pt idx="25">
                  <c:v>2.694</c:v>
                </c:pt>
                <c:pt idx="26">
                  <c:v>2.56006</c:v>
                </c:pt>
                <c:pt idx="27">
                  <c:v>9.22505</c:v>
                </c:pt>
                <c:pt idx="28">
                  <c:v>6.92945</c:v>
                </c:pt>
                <c:pt idx="29">
                  <c:v>7.0046800000000005</c:v>
                </c:pt>
                <c:pt idx="30">
                  <c:v>5.27957</c:v>
                </c:pt>
                <c:pt idx="31">
                  <c:v>5.30043</c:v>
                </c:pt>
                <c:pt idx="32">
                  <c:v>4.6402399999999995</c:v>
                </c:pt>
                <c:pt idx="33">
                  <c:v>4.94271</c:v>
                </c:pt>
                <c:pt idx="34">
                  <c:v>5.58788</c:v>
                </c:pt>
                <c:pt idx="35">
                  <c:v>7.06061</c:v>
                </c:pt>
                <c:pt idx="36">
                  <c:v>5.322850000000001</c:v>
                </c:pt>
                <c:pt idx="37">
                  <c:v>5.81844</c:v>
                </c:pt>
                <c:pt idx="38">
                  <c:v>7.13935</c:v>
                </c:pt>
                <c:pt idx="39">
                  <c:v>7.630229999999999</c:v>
                </c:pt>
                <c:pt idx="40">
                  <c:v>7.816229999999999</c:v>
                </c:pt>
                <c:pt idx="41">
                  <c:v>13.90631</c:v>
                </c:pt>
                <c:pt idx="42">
                  <c:v>11.109</c:v>
                </c:pt>
                <c:pt idx="43">
                  <c:v>10.696</c:v>
                </c:pt>
                <c:pt idx="44">
                  <c:v>8.102</c:v>
                </c:pt>
                <c:pt idx="45">
                  <c:v>9.958</c:v>
                </c:pt>
                <c:pt idx="46">
                  <c:v>11.517</c:v>
                </c:pt>
                <c:pt idx="47">
                  <c:v>13.841</c:v>
                </c:pt>
                <c:pt idx="48">
                  <c:v>12.675</c:v>
                </c:pt>
                <c:pt idx="49">
                  <c:v>14.999</c:v>
                </c:pt>
                <c:pt idx="50">
                  <c:v>10.908</c:v>
                </c:pt>
                <c:pt idx="51">
                  <c:v>14.144</c:v>
                </c:pt>
                <c:pt idx="52">
                  <c:v>17.318</c:v>
                </c:pt>
                <c:pt idx="53">
                  <c:v>18.946</c:v>
                </c:pt>
                <c:pt idx="54">
                  <c:v>20.369</c:v>
                </c:pt>
                <c:pt idx="55">
                  <c:v>19.547</c:v>
                </c:pt>
                <c:pt idx="56">
                  <c:v>17.693</c:v>
                </c:pt>
                <c:pt idx="57">
                  <c:v>12</c:v>
                </c:pt>
                <c:pt idx="58">
                  <c:v>15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4</c:v>
                </c:pt>
                <c:pt idx="69">
                  <c:v>5</c:v>
                </c:pt>
                <c:pt idx="70">
                  <c:v>7</c:v>
                </c:pt>
                <c:pt idx="71">
                  <c:v>10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9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11</c:v>
                </c:pt>
                <c:pt idx="84">
                  <c:v>11</c:v>
                </c:pt>
                <c:pt idx="85">
                  <c:v>10.123</c:v>
                </c:pt>
                <c:pt idx="86">
                  <c:v>7.612</c:v>
                </c:pt>
                <c:pt idx="87">
                  <c:v>12.185</c:v>
                </c:pt>
                <c:pt idx="88">
                  <c:v>10.005</c:v>
                </c:pt>
                <c:pt idx="89">
                  <c:v>10.38</c:v>
                </c:pt>
                <c:pt idx="90">
                  <c:v>9.847</c:v>
                </c:pt>
                <c:pt idx="91">
                  <c:v>10.371</c:v>
                </c:pt>
                <c:pt idx="92">
                  <c:v>7.296</c:v>
                </c:pt>
                <c:pt idx="93">
                  <c:v>7.503</c:v>
                </c:pt>
                <c:pt idx="94">
                  <c:v>7.58</c:v>
                </c:pt>
                <c:pt idx="95">
                  <c:v>4.612</c:v>
                </c:pt>
                <c:pt idx="96">
                  <c:v>3.946</c:v>
                </c:pt>
                <c:pt idx="97">
                  <c:v>4.942</c:v>
                </c:pt>
              </c:numCache>
            </c:numRef>
          </c:val>
        </c:ser>
        <c:axId val="22014004"/>
        <c:axId val="63908309"/>
      </c:bar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908309"/>
        <c:crosses val="autoZero"/>
        <c:auto val="0"/>
        <c:lblOffset val="100"/>
        <c:tickLblSkip val="3"/>
        <c:noMultiLvlLbl val="0"/>
      </c:catAx>
      <c:valAx>
        <c:axId val="63908309"/>
        <c:scaling>
          <c:orientation val="minMax"/>
          <c:max val="2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01400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Amount</a:t>
            </a:r>
          </a:p>
        </c:rich>
      </c:tx>
      <c:layout>
        <c:manualLayout>
          <c:xMode val="factor"/>
          <c:yMode val="factor"/>
          <c:x val="0.05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925"/>
          <c:w val="0.930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data'!$M$7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data'!$B$10:$B$107</c:f>
              <c:strCache>
                <c:ptCount val="98"/>
                <c:pt idx="0">
                  <c:v>33939</c:v>
                </c:pt>
                <c:pt idx="1">
                  <c:v>33970</c:v>
                </c:pt>
                <c:pt idx="2">
                  <c:v>34001</c:v>
                </c:pt>
                <c:pt idx="3">
                  <c:v>34029</c:v>
                </c:pt>
                <c:pt idx="4">
                  <c:v>34060</c:v>
                </c:pt>
                <c:pt idx="5">
                  <c:v>34090</c:v>
                </c:pt>
                <c:pt idx="6">
                  <c:v>34121</c:v>
                </c:pt>
                <c:pt idx="7">
                  <c:v>34151</c:v>
                </c:pt>
                <c:pt idx="8">
                  <c:v>34182</c:v>
                </c:pt>
                <c:pt idx="9">
                  <c:v>34213</c:v>
                </c:pt>
                <c:pt idx="10">
                  <c:v>34243</c:v>
                </c:pt>
                <c:pt idx="11">
                  <c:v>34274</c:v>
                </c:pt>
                <c:pt idx="12">
                  <c:v>34304</c:v>
                </c:pt>
                <c:pt idx="13">
                  <c:v>34335</c:v>
                </c:pt>
                <c:pt idx="14">
                  <c:v>34366</c:v>
                </c:pt>
                <c:pt idx="15">
                  <c:v>34394</c:v>
                </c:pt>
                <c:pt idx="16">
                  <c:v>34425</c:v>
                </c:pt>
                <c:pt idx="17">
                  <c:v>34455</c:v>
                </c:pt>
                <c:pt idx="18">
                  <c:v>34486</c:v>
                </c:pt>
                <c:pt idx="19">
                  <c:v>34516</c:v>
                </c:pt>
                <c:pt idx="20">
                  <c:v>34547</c:v>
                </c:pt>
                <c:pt idx="21">
                  <c:v>34578</c:v>
                </c:pt>
                <c:pt idx="22">
                  <c:v>34608</c:v>
                </c:pt>
                <c:pt idx="23">
                  <c:v>34639</c:v>
                </c:pt>
                <c:pt idx="24">
                  <c:v>34669</c:v>
                </c:pt>
                <c:pt idx="25">
                  <c:v>34700</c:v>
                </c:pt>
                <c:pt idx="26">
                  <c:v>34731</c:v>
                </c:pt>
                <c:pt idx="27">
                  <c:v>34759</c:v>
                </c:pt>
                <c:pt idx="28">
                  <c:v>34790</c:v>
                </c:pt>
                <c:pt idx="29">
                  <c:v>34820</c:v>
                </c:pt>
                <c:pt idx="30">
                  <c:v>34851</c:v>
                </c:pt>
                <c:pt idx="31">
                  <c:v>34881</c:v>
                </c:pt>
                <c:pt idx="32">
                  <c:v>34912</c:v>
                </c:pt>
                <c:pt idx="33">
                  <c:v>34943</c:v>
                </c:pt>
                <c:pt idx="34">
                  <c:v>34973</c:v>
                </c:pt>
                <c:pt idx="35">
                  <c:v>35004</c:v>
                </c:pt>
                <c:pt idx="36">
                  <c:v>35034</c:v>
                </c:pt>
                <c:pt idx="37">
                  <c:v>35065</c:v>
                </c:pt>
                <c:pt idx="38">
                  <c:v>35096</c:v>
                </c:pt>
                <c:pt idx="39">
                  <c:v>35125</c:v>
                </c:pt>
                <c:pt idx="40">
                  <c:v>35156</c:v>
                </c:pt>
                <c:pt idx="41">
                  <c:v>35186</c:v>
                </c:pt>
                <c:pt idx="42">
                  <c:v>35217</c:v>
                </c:pt>
                <c:pt idx="43">
                  <c:v>35247</c:v>
                </c:pt>
                <c:pt idx="44">
                  <c:v>35278</c:v>
                </c:pt>
                <c:pt idx="45">
                  <c:v>35309</c:v>
                </c:pt>
                <c:pt idx="46">
                  <c:v>35339</c:v>
                </c:pt>
                <c:pt idx="47">
                  <c:v>35370</c:v>
                </c:pt>
                <c:pt idx="48">
                  <c:v>35400</c:v>
                </c:pt>
                <c:pt idx="49">
                  <c:v>35431</c:v>
                </c:pt>
                <c:pt idx="50">
                  <c:v>35462</c:v>
                </c:pt>
                <c:pt idx="51">
                  <c:v>35490</c:v>
                </c:pt>
                <c:pt idx="52">
                  <c:v>35521</c:v>
                </c:pt>
                <c:pt idx="53">
                  <c:v>35551</c:v>
                </c:pt>
                <c:pt idx="54">
                  <c:v>35582</c:v>
                </c:pt>
                <c:pt idx="55">
                  <c:v>35612</c:v>
                </c:pt>
                <c:pt idx="56">
                  <c:v>35643</c:v>
                </c:pt>
                <c:pt idx="57">
                  <c:v>35674</c:v>
                </c:pt>
                <c:pt idx="58">
                  <c:v>35704</c:v>
                </c:pt>
                <c:pt idx="59">
                  <c:v>35735</c:v>
                </c:pt>
                <c:pt idx="60">
                  <c:v>35765</c:v>
                </c:pt>
                <c:pt idx="61">
                  <c:v>35796</c:v>
                </c:pt>
                <c:pt idx="62">
                  <c:v>35827</c:v>
                </c:pt>
                <c:pt idx="63">
                  <c:v>35855</c:v>
                </c:pt>
                <c:pt idx="64">
                  <c:v>35886</c:v>
                </c:pt>
                <c:pt idx="65">
                  <c:v>35916</c:v>
                </c:pt>
                <c:pt idx="66">
                  <c:v>35947</c:v>
                </c:pt>
                <c:pt idx="67">
                  <c:v>35977</c:v>
                </c:pt>
                <c:pt idx="68">
                  <c:v>36008</c:v>
                </c:pt>
                <c:pt idx="69">
                  <c:v>36039</c:v>
                </c:pt>
                <c:pt idx="70">
                  <c:v>36069</c:v>
                </c:pt>
                <c:pt idx="71">
                  <c:v>36100</c:v>
                </c:pt>
                <c:pt idx="72">
                  <c:v>36130</c:v>
                </c:pt>
                <c:pt idx="73">
                  <c:v>36161</c:v>
                </c:pt>
                <c:pt idx="74">
                  <c:v>36192</c:v>
                </c:pt>
                <c:pt idx="75">
                  <c:v>36220</c:v>
                </c:pt>
                <c:pt idx="76">
                  <c:v>36251</c:v>
                </c:pt>
                <c:pt idx="77">
                  <c:v>36281</c:v>
                </c:pt>
                <c:pt idx="78">
                  <c:v>36312</c:v>
                </c:pt>
                <c:pt idx="79">
                  <c:v>36342</c:v>
                </c:pt>
                <c:pt idx="80">
                  <c:v>36373</c:v>
                </c:pt>
                <c:pt idx="81">
                  <c:v>36404</c:v>
                </c:pt>
                <c:pt idx="82">
                  <c:v>36434</c:v>
                </c:pt>
                <c:pt idx="83">
                  <c:v>36465</c:v>
                </c:pt>
                <c:pt idx="84">
                  <c:v>36495</c:v>
                </c:pt>
                <c:pt idx="85">
                  <c:v>36526</c:v>
                </c:pt>
                <c:pt idx="86">
                  <c:v>36557</c:v>
                </c:pt>
                <c:pt idx="87">
                  <c:v>36586</c:v>
                </c:pt>
                <c:pt idx="88">
                  <c:v>36617</c:v>
                </c:pt>
                <c:pt idx="89">
                  <c:v>36647</c:v>
                </c:pt>
                <c:pt idx="90">
                  <c:v>36678</c:v>
                </c:pt>
                <c:pt idx="91">
                  <c:v>36708</c:v>
                </c:pt>
                <c:pt idx="92">
                  <c:v>36739</c:v>
                </c:pt>
                <c:pt idx="93">
                  <c:v>36770</c:v>
                </c:pt>
                <c:pt idx="94">
                  <c:v>36800</c:v>
                </c:pt>
                <c:pt idx="95">
                  <c:v>36831</c:v>
                </c:pt>
                <c:pt idx="96">
                  <c:v>36861</c:v>
                </c:pt>
                <c:pt idx="97">
                  <c:v>36892</c:v>
                </c:pt>
              </c:strCache>
            </c:strRef>
          </c:cat>
          <c:val>
            <c:numRef>
              <c:f>'working data'!$M$10:$M$107</c:f>
              <c:numCache>
                <c:ptCount val="98"/>
                <c:pt idx="0">
                  <c:v>4.8638900000000005</c:v>
                </c:pt>
                <c:pt idx="1">
                  <c:v>3.81355</c:v>
                </c:pt>
                <c:pt idx="2">
                  <c:v>4.0773600000000005</c:v>
                </c:pt>
                <c:pt idx="3">
                  <c:v>7.92636</c:v>
                </c:pt>
                <c:pt idx="4">
                  <c:v>7.746</c:v>
                </c:pt>
                <c:pt idx="5">
                  <c:v>10.470709999999999</c:v>
                </c:pt>
                <c:pt idx="6">
                  <c:v>11.21751</c:v>
                </c:pt>
                <c:pt idx="7">
                  <c:v>13.669</c:v>
                </c:pt>
                <c:pt idx="8">
                  <c:v>8.94</c:v>
                </c:pt>
                <c:pt idx="9">
                  <c:v>5.437</c:v>
                </c:pt>
                <c:pt idx="10">
                  <c:v>4.469</c:v>
                </c:pt>
                <c:pt idx="11">
                  <c:v>5.712</c:v>
                </c:pt>
                <c:pt idx="12">
                  <c:v>6.292</c:v>
                </c:pt>
                <c:pt idx="13">
                  <c:v>10.27792</c:v>
                </c:pt>
                <c:pt idx="14">
                  <c:v>7.6747700000000005</c:v>
                </c:pt>
                <c:pt idx="15">
                  <c:v>10.989600000000001</c:v>
                </c:pt>
                <c:pt idx="16">
                  <c:v>10.042</c:v>
                </c:pt>
                <c:pt idx="17">
                  <c:v>8.935</c:v>
                </c:pt>
                <c:pt idx="18">
                  <c:v>6.222</c:v>
                </c:pt>
                <c:pt idx="19">
                  <c:v>5.76084</c:v>
                </c:pt>
                <c:pt idx="20">
                  <c:v>6.38759</c:v>
                </c:pt>
                <c:pt idx="21">
                  <c:v>6.08329</c:v>
                </c:pt>
                <c:pt idx="22">
                  <c:v>6.62392</c:v>
                </c:pt>
                <c:pt idx="23">
                  <c:v>7.2747</c:v>
                </c:pt>
                <c:pt idx="24">
                  <c:v>5.02138</c:v>
                </c:pt>
                <c:pt idx="25">
                  <c:v>4.5591</c:v>
                </c:pt>
                <c:pt idx="26">
                  <c:v>3.793</c:v>
                </c:pt>
                <c:pt idx="27">
                  <c:v>12.04003</c:v>
                </c:pt>
                <c:pt idx="28">
                  <c:v>10.9149</c:v>
                </c:pt>
                <c:pt idx="29">
                  <c:v>12.31081</c:v>
                </c:pt>
                <c:pt idx="30">
                  <c:v>7.76648</c:v>
                </c:pt>
                <c:pt idx="31">
                  <c:v>7.79839</c:v>
                </c:pt>
                <c:pt idx="32">
                  <c:v>6.9284300000000005</c:v>
                </c:pt>
                <c:pt idx="33">
                  <c:v>8.578190000000001</c:v>
                </c:pt>
                <c:pt idx="34">
                  <c:v>7.81456</c:v>
                </c:pt>
                <c:pt idx="35">
                  <c:v>10.09498</c:v>
                </c:pt>
                <c:pt idx="36">
                  <c:v>8.530190000000001</c:v>
                </c:pt>
                <c:pt idx="37">
                  <c:v>9.02942</c:v>
                </c:pt>
                <c:pt idx="38">
                  <c:v>10.39949</c:v>
                </c:pt>
                <c:pt idx="39">
                  <c:v>11.987129999999999</c:v>
                </c:pt>
                <c:pt idx="40">
                  <c:v>12.59423</c:v>
                </c:pt>
                <c:pt idx="41">
                  <c:v>19.93015</c:v>
                </c:pt>
                <c:pt idx="42">
                  <c:v>15.63608</c:v>
                </c:pt>
                <c:pt idx="43">
                  <c:v>17.06491</c:v>
                </c:pt>
                <c:pt idx="44">
                  <c:v>11.89385</c:v>
                </c:pt>
                <c:pt idx="45">
                  <c:v>14.22</c:v>
                </c:pt>
                <c:pt idx="46">
                  <c:v>18.264</c:v>
                </c:pt>
                <c:pt idx="47">
                  <c:v>20.771</c:v>
                </c:pt>
                <c:pt idx="48">
                  <c:v>20.233</c:v>
                </c:pt>
                <c:pt idx="49">
                  <c:v>23.403</c:v>
                </c:pt>
                <c:pt idx="50">
                  <c:v>18.026</c:v>
                </c:pt>
                <c:pt idx="51">
                  <c:v>21.093</c:v>
                </c:pt>
                <c:pt idx="52">
                  <c:v>28.763</c:v>
                </c:pt>
                <c:pt idx="53">
                  <c:v>30.082</c:v>
                </c:pt>
                <c:pt idx="54">
                  <c:v>31.53</c:v>
                </c:pt>
                <c:pt idx="55">
                  <c:v>33.702</c:v>
                </c:pt>
                <c:pt idx="56">
                  <c:v>25.711</c:v>
                </c:pt>
                <c:pt idx="57">
                  <c:v>20</c:v>
                </c:pt>
                <c:pt idx="58">
                  <c:v>22</c:v>
                </c:pt>
                <c:pt idx="59">
                  <c:v>12</c:v>
                </c:pt>
                <c:pt idx="60">
                  <c:v>8</c:v>
                </c:pt>
                <c:pt idx="61">
                  <c:v>9</c:v>
                </c:pt>
                <c:pt idx="62">
                  <c:v>9</c:v>
                </c:pt>
                <c:pt idx="63">
                  <c:v>15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6</c:v>
                </c:pt>
                <c:pt idx="69">
                  <c:v>8</c:v>
                </c:pt>
                <c:pt idx="70">
                  <c:v>10</c:v>
                </c:pt>
                <c:pt idx="71">
                  <c:v>15</c:v>
                </c:pt>
                <c:pt idx="72">
                  <c:v>11</c:v>
                </c:pt>
                <c:pt idx="73">
                  <c:v>9</c:v>
                </c:pt>
                <c:pt idx="74">
                  <c:v>8</c:v>
                </c:pt>
                <c:pt idx="75">
                  <c:v>12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11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13</c:v>
                </c:pt>
                <c:pt idx="84">
                  <c:v>14</c:v>
                </c:pt>
                <c:pt idx="85">
                  <c:v>13.12</c:v>
                </c:pt>
                <c:pt idx="86">
                  <c:v>10.294</c:v>
                </c:pt>
                <c:pt idx="87">
                  <c:v>16.224</c:v>
                </c:pt>
                <c:pt idx="88">
                  <c:v>13.049</c:v>
                </c:pt>
                <c:pt idx="89">
                  <c:v>13.304</c:v>
                </c:pt>
                <c:pt idx="90">
                  <c:v>12.362</c:v>
                </c:pt>
                <c:pt idx="91">
                  <c:v>13.117</c:v>
                </c:pt>
                <c:pt idx="92">
                  <c:v>10.611</c:v>
                </c:pt>
                <c:pt idx="93">
                  <c:v>9.977</c:v>
                </c:pt>
                <c:pt idx="94">
                  <c:v>10.882</c:v>
                </c:pt>
                <c:pt idx="95">
                  <c:v>7.833</c:v>
                </c:pt>
                <c:pt idx="96">
                  <c:v>5.764</c:v>
                </c:pt>
                <c:pt idx="97">
                  <c:v>6.6</c:v>
                </c:pt>
              </c:numCache>
            </c:numRef>
          </c:val>
        </c:ser>
        <c:axId val="38303870"/>
        <c:axId val="9190511"/>
      </c:bar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190511"/>
        <c:crosses val="autoZero"/>
        <c:auto val="0"/>
        <c:lblOffset val="100"/>
        <c:tickLblSkip val="3"/>
        <c:noMultiLvlLbl val="0"/>
      </c:catAx>
      <c:valAx>
        <c:axId val="9190511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3870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Outstanding Balance at end of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425"/>
          <c:w val="0.95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data'!$A$1:$A$7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data'!$B$10:$B$107</c:f>
              <c:strCache>
                <c:ptCount val="98"/>
                <c:pt idx="0">
                  <c:v>33939</c:v>
                </c:pt>
                <c:pt idx="1">
                  <c:v>33970</c:v>
                </c:pt>
                <c:pt idx="2">
                  <c:v>34001</c:v>
                </c:pt>
                <c:pt idx="3">
                  <c:v>34029</c:v>
                </c:pt>
                <c:pt idx="4">
                  <c:v>34060</c:v>
                </c:pt>
                <c:pt idx="5">
                  <c:v>34090</c:v>
                </c:pt>
                <c:pt idx="6">
                  <c:v>34121</c:v>
                </c:pt>
                <c:pt idx="7">
                  <c:v>34151</c:v>
                </c:pt>
                <c:pt idx="8">
                  <c:v>34182</c:v>
                </c:pt>
                <c:pt idx="9">
                  <c:v>34213</c:v>
                </c:pt>
                <c:pt idx="10">
                  <c:v>34243</c:v>
                </c:pt>
                <c:pt idx="11">
                  <c:v>34274</c:v>
                </c:pt>
                <c:pt idx="12">
                  <c:v>34304</c:v>
                </c:pt>
                <c:pt idx="13">
                  <c:v>34335</c:v>
                </c:pt>
                <c:pt idx="14">
                  <c:v>34366</c:v>
                </c:pt>
                <c:pt idx="15">
                  <c:v>34394</c:v>
                </c:pt>
                <c:pt idx="16">
                  <c:v>34425</c:v>
                </c:pt>
                <c:pt idx="17">
                  <c:v>34455</c:v>
                </c:pt>
                <c:pt idx="18">
                  <c:v>34486</c:v>
                </c:pt>
                <c:pt idx="19">
                  <c:v>34516</c:v>
                </c:pt>
                <c:pt idx="20">
                  <c:v>34547</c:v>
                </c:pt>
                <c:pt idx="21">
                  <c:v>34578</c:v>
                </c:pt>
                <c:pt idx="22">
                  <c:v>34608</c:v>
                </c:pt>
                <c:pt idx="23">
                  <c:v>34639</c:v>
                </c:pt>
                <c:pt idx="24">
                  <c:v>34669</c:v>
                </c:pt>
                <c:pt idx="25">
                  <c:v>34700</c:v>
                </c:pt>
                <c:pt idx="26">
                  <c:v>34731</c:v>
                </c:pt>
                <c:pt idx="27">
                  <c:v>34759</c:v>
                </c:pt>
                <c:pt idx="28">
                  <c:v>34790</c:v>
                </c:pt>
                <c:pt idx="29">
                  <c:v>34820</c:v>
                </c:pt>
                <c:pt idx="30">
                  <c:v>34851</c:v>
                </c:pt>
                <c:pt idx="31">
                  <c:v>34881</c:v>
                </c:pt>
                <c:pt idx="32">
                  <c:v>34912</c:v>
                </c:pt>
                <c:pt idx="33">
                  <c:v>34943</c:v>
                </c:pt>
                <c:pt idx="34">
                  <c:v>34973</c:v>
                </c:pt>
                <c:pt idx="35">
                  <c:v>35004</c:v>
                </c:pt>
                <c:pt idx="36">
                  <c:v>35034</c:v>
                </c:pt>
                <c:pt idx="37">
                  <c:v>35065</c:v>
                </c:pt>
                <c:pt idx="38">
                  <c:v>35096</c:v>
                </c:pt>
                <c:pt idx="39">
                  <c:v>35125</c:v>
                </c:pt>
                <c:pt idx="40">
                  <c:v>35156</c:v>
                </c:pt>
                <c:pt idx="41">
                  <c:v>35186</c:v>
                </c:pt>
                <c:pt idx="42">
                  <c:v>35217</c:v>
                </c:pt>
                <c:pt idx="43">
                  <c:v>35247</c:v>
                </c:pt>
                <c:pt idx="44">
                  <c:v>35278</c:v>
                </c:pt>
                <c:pt idx="45">
                  <c:v>35309</c:v>
                </c:pt>
                <c:pt idx="46">
                  <c:v>35339</c:v>
                </c:pt>
                <c:pt idx="47">
                  <c:v>35370</c:v>
                </c:pt>
                <c:pt idx="48">
                  <c:v>35400</c:v>
                </c:pt>
                <c:pt idx="49">
                  <c:v>35431</c:v>
                </c:pt>
                <c:pt idx="50">
                  <c:v>35462</c:v>
                </c:pt>
                <c:pt idx="51">
                  <c:v>35490</c:v>
                </c:pt>
                <c:pt idx="52">
                  <c:v>35521</c:v>
                </c:pt>
                <c:pt idx="53">
                  <c:v>35551</c:v>
                </c:pt>
                <c:pt idx="54">
                  <c:v>35582</c:v>
                </c:pt>
                <c:pt idx="55">
                  <c:v>35612</c:v>
                </c:pt>
                <c:pt idx="56">
                  <c:v>35643</c:v>
                </c:pt>
                <c:pt idx="57">
                  <c:v>35674</c:v>
                </c:pt>
                <c:pt idx="58">
                  <c:v>35704</c:v>
                </c:pt>
                <c:pt idx="59">
                  <c:v>35735</c:v>
                </c:pt>
                <c:pt idx="60">
                  <c:v>35765</c:v>
                </c:pt>
                <c:pt idx="61">
                  <c:v>35796</c:v>
                </c:pt>
                <c:pt idx="62">
                  <c:v>35827</c:v>
                </c:pt>
                <c:pt idx="63">
                  <c:v>35855</c:v>
                </c:pt>
                <c:pt idx="64">
                  <c:v>35886</c:v>
                </c:pt>
                <c:pt idx="65">
                  <c:v>35916</c:v>
                </c:pt>
                <c:pt idx="66">
                  <c:v>35947</c:v>
                </c:pt>
                <c:pt idx="67">
                  <c:v>35977</c:v>
                </c:pt>
                <c:pt idx="68">
                  <c:v>36008</c:v>
                </c:pt>
                <c:pt idx="69">
                  <c:v>36039</c:v>
                </c:pt>
                <c:pt idx="70">
                  <c:v>36069</c:v>
                </c:pt>
                <c:pt idx="71">
                  <c:v>36100</c:v>
                </c:pt>
                <c:pt idx="72">
                  <c:v>36130</c:v>
                </c:pt>
                <c:pt idx="73">
                  <c:v>36161</c:v>
                </c:pt>
                <c:pt idx="74">
                  <c:v>36192</c:v>
                </c:pt>
                <c:pt idx="75">
                  <c:v>36220</c:v>
                </c:pt>
                <c:pt idx="76">
                  <c:v>36251</c:v>
                </c:pt>
                <c:pt idx="77">
                  <c:v>36281</c:v>
                </c:pt>
                <c:pt idx="78">
                  <c:v>36312</c:v>
                </c:pt>
                <c:pt idx="79">
                  <c:v>36342</c:v>
                </c:pt>
                <c:pt idx="80">
                  <c:v>36373</c:v>
                </c:pt>
                <c:pt idx="81">
                  <c:v>36404</c:v>
                </c:pt>
                <c:pt idx="82">
                  <c:v>36434</c:v>
                </c:pt>
                <c:pt idx="83">
                  <c:v>36465</c:v>
                </c:pt>
                <c:pt idx="84">
                  <c:v>36495</c:v>
                </c:pt>
                <c:pt idx="85">
                  <c:v>36526</c:v>
                </c:pt>
                <c:pt idx="86">
                  <c:v>36557</c:v>
                </c:pt>
                <c:pt idx="87">
                  <c:v>36586</c:v>
                </c:pt>
                <c:pt idx="88">
                  <c:v>36617</c:v>
                </c:pt>
                <c:pt idx="89">
                  <c:v>36647</c:v>
                </c:pt>
                <c:pt idx="90">
                  <c:v>36678</c:v>
                </c:pt>
                <c:pt idx="91">
                  <c:v>36708</c:v>
                </c:pt>
                <c:pt idx="92">
                  <c:v>36739</c:v>
                </c:pt>
                <c:pt idx="93">
                  <c:v>36770</c:v>
                </c:pt>
                <c:pt idx="94">
                  <c:v>36800</c:v>
                </c:pt>
                <c:pt idx="95">
                  <c:v>36831</c:v>
                </c:pt>
                <c:pt idx="96">
                  <c:v>36861</c:v>
                </c:pt>
                <c:pt idx="97">
                  <c:v>36892</c:v>
                </c:pt>
              </c:strCache>
            </c:strRef>
          </c:cat>
          <c:val>
            <c:numRef>
              <c:f>'working data'!$D$10:$D$107</c:f>
              <c:numCache>
                <c:ptCount val="98"/>
                <c:pt idx="0">
                  <c:v>190.26670000000001</c:v>
                </c:pt>
                <c:pt idx="1">
                  <c:v>190.9071</c:v>
                </c:pt>
                <c:pt idx="2">
                  <c:v>190.6888</c:v>
                </c:pt>
                <c:pt idx="3">
                  <c:v>192.2761</c:v>
                </c:pt>
                <c:pt idx="4">
                  <c:v>195.848</c:v>
                </c:pt>
                <c:pt idx="5">
                  <c:v>198.4985</c:v>
                </c:pt>
                <c:pt idx="6">
                  <c:v>203.0203</c:v>
                </c:pt>
                <c:pt idx="7">
                  <c:v>208.144</c:v>
                </c:pt>
                <c:pt idx="8">
                  <c:v>213.328</c:v>
                </c:pt>
                <c:pt idx="9">
                  <c:v>215.428</c:v>
                </c:pt>
                <c:pt idx="10">
                  <c:v>215.534</c:v>
                </c:pt>
                <c:pt idx="11">
                  <c:v>217.685</c:v>
                </c:pt>
                <c:pt idx="12">
                  <c:v>219.15</c:v>
                </c:pt>
                <c:pt idx="13">
                  <c:v>221.7199</c:v>
                </c:pt>
                <c:pt idx="14">
                  <c:v>224.01793</c:v>
                </c:pt>
                <c:pt idx="15">
                  <c:v>226.96849</c:v>
                </c:pt>
                <c:pt idx="16">
                  <c:v>230.926</c:v>
                </c:pt>
                <c:pt idx="17">
                  <c:v>234.966</c:v>
                </c:pt>
                <c:pt idx="18">
                  <c:v>238.248</c:v>
                </c:pt>
                <c:pt idx="19">
                  <c:v>238.33505</c:v>
                </c:pt>
                <c:pt idx="20">
                  <c:v>239.885</c:v>
                </c:pt>
                <c:pt idx="21">
                  <c:v>241.589</c:v>
                </c:pt>
                <c:pt idx="22">
                  <c:v>242.171</c:v>
                </c:pt>
                <c:pt idx="23">
                  <c:v>244.126</c:v>
                </c:pt>
                <c:pt idx="24">
                  <c:v>237.061</c:v>
                </c:pt>
                <c:pt idx="25">
                  <c:v>238.087</c:v>
                </c:pt>
                <c:pt idx="26">
                  <c:v>238.589</c:v>
                </c:pt>
                <c:pt idx="27">
                  <c:v>239.614</c:v>
                </c:pt>
                <c:pt idx="28">
                  <c:v>245.316</c:v>
                </c:pt>
                <c:pt idx="29">
                  <c:v>251.836</c:v>
                </c:pt>
                <c:pt idx="30">
                  <c:v>255.627</c:v>
                </c:pt>
                <c:pt idx="31">
                  <c:v>258.439</c:v>
                </c:pt>
                <c:pt idx="32">
                  <c:v>260.706</c:v>
                </c:pt>
                <c:pt idx="33">
                  <c:v>264.457</c:v>
                </c:pt>
                <c:pt idx="34">
                  <c:v>266.271</c:v>
                </c:pt>
                <c:pt idx="35">
                  <c:v>269.589</c:v>
                </c:pt>
                <c:pt idx="36">
                  <c:v>272.695</c:v>
                </c:pt>
                <c:pt idx="37">
                  <c:v>275.968</c:v>
                </c:pt>
                <c:pt idx="38">
                  <c:v>280.589</c:v>
                </c:pt>
                <c:pt idx="39">
                  <c:v>284.996</c:v>
                </c:pt>
                <c:pt idx="40">
                  <c:v>289.6</c:v>
                </c:pt>
                <c:pt idx="41">
                  <c:v>293.505</c:v>
                </c:pt>
                <c:pt idx="42">
                  <c:v>297.515</c:v>
                </c:pt>
                <c:pt idx="43">
                  <c:v>302.996</c:v>
                </c:pt>
                <c:pt idx="44">
                  <c:v>304.784</c:v>
                </c:pt>
                <c:pt idx="45">
                  <c:v>307.843</c:v>
                </c:pt>
                <c:pt idx="46">
                  <c:v>313.886</c:v>
                </c:pt>
                <c:pt idx="47">
                  <c:v>319.902</c:v>
                </c:pt>
                <c:pt idx="48">
                  <c:v>330.426</c:v>
                </c:pt>
                <c:pt idx="49">
                  <c:v>338.89</c:v>
                </c:pt>
                <c:pt idx="50">
                  <c:v>347.877</c:v>
                </c:pt>
                <c:pt idx="51">
                  <c:v>353.377</c:v>
                </c:pt>
                <c:pt idx="52">
                  <c:v>361.879</c:v>
                </c:pt>
                <c:pt idx="53">
                  <c:v>371.783</c:v>
                </c:pt>
                <c:pt idx="54">
                  <c:v>379.607</c:v>
                </c:pt>
                <c:pt idx="55">
                  <c:v>395.352</c:v>
                </c:pt>
                <c:pt idx="56">
                  <c:v>406.916</c:v>
                </c:pt>
                <c:pt idx="57">
                  <c:v>419</c:v>
                </c:pt>
                <c:pt idx="58">
                  <c:v>421</c:v>
                </c:pt>
                <c:pt idx="59">
                  <c:v>426</c:v>
                </c:pt>
                <c:pt idx="60">
                  <c:v>425</c:v>
                </c:pt>
                <c:pt idx="61">
                  <c:v>428</c:v>
                </c:pt>
                <c:pt idx="62">
                  <c:v>431</c:v>
                </c:pt>
                <c:pt idx="63">
                  <c:v>436</c:v>
                </c:pt>
                <c:pt idx="64">
                  <c:v>436</c:v>
                </c:pt>
                <c:pt idx="65">
                  <c:v>441</c:v>
                </c:pt>
                <c:pt idx="66">
                  <c:v>444</c:v>
                </c:pt>
                <c:pt idx="67">
                  <c:v>447</c:v>
                </c:pt>
                <c:pt idx="68">
                  <c:v>450</c:v>
                </c:pt>
                <c:pt idx="69">
                  <c:v>452</c:v>
                </c:pt>
                <c:pt idx="70">
                  <c:v>452</c:v>
                </c:pt>
                <c:pt idx="71">
                  <c:v>456</c:v>
                </c:pt>
                <c:pt idx="72">
                  <c:v>459</c:v>
                </c:pt>
                <c:pt idx="73">
                  <c:v>461</c:v>
                </c:pt>
                <c:pt idx="74">
                  <c:v>463</c:v>
                </c:pt>
                <c:pt idx="75">
                  <c:v>465</c:v>
                </c:pt>
                <c:pt idx="76">
                  <c:v>468</c:v>
                </c:pt>
                <c:pt idx="77">
                  <c:v>473</c:v>
                </c:pt>
                <c:pt idx="78">
                  <c:v>478</c:v>
                </c:pt>
                <c:pt idx="79">
                  <c:v>479</c:v>
                </c:pt>
                <c:pt idx="80">
                  <c:v>478</c:v>
                </c:pt>
                <c:pt idx="81">
                  <c:v>478</c:v>
                </c:pt>
                <c:pt idx="82">
                  <c:v>478</c:v>
                </c:pt>
                <c:pt idx="83">
                  <c:v>477</c:v>
                </c:pt>
                <c:pt idx="84">
                  <c:v>478</c:v>
                </c:pt>
                <c:pt idx="85">
                  <c:v>478.343</c:v>
                </c:pt>
                <c:pt idx="86">
                  <c:v>478.097</c:v>
                </c:pt>
                <c:pt idx="87">
                  <c:v>478.457</c:v>
                </c:pt>
                <c:pt idx="88">
                  <c:v>480.189</c:v>
                </c:pt>
                <c:pt idx="89">
                  <c:v>480.318</c:v>
                </c:pt>
                <c:pt idx="90">
                  <c:v>480.043</c:v>
                </c:pt>
                <c:pt idx="91">
                  <c:v>479.607</c:v>
                </c:pt>
                <c:pt idx="92">
                  <c:v>482.587</c:v>
                </c:pt>
                <c:pt idx="93">
                  <c:v>481.458</c:v>
                </c:pt>
                <c:pt idx="94">
                  <c:v>481.91</c:v>
                </c:pt>
                <c:pt idx="95">
                  <c:v>483.827</c:v>
                </c:pt>
                <c:pt idx="96">
                  <c:v>481.958</c:v>
                </c:pt>
                <c:pt idx="97">
                  <c:v>480.242</c:v>
                </c:pt>
              </c:numCache>
            </c:numRef>
          </c:val>
        </c:ser>
        <c:axId val="15605736"/>
        <c:axId val="6233897"/>
      </c:bar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6233897"/>
        <c:crosses val="autoZero"/>
        <c:auto val="0"/>
        <c:lblOffset val="100"/>
        <c:noMultiLvlLbl val="0"/>
      </c:catAx>
      <c:valAx>
        <c:axId val="6233897"/>
        <c:scaling>
          <c:orientation val="minMax"/>
          <c:max val="50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In Billion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crossAx val="1560573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/>
              <a:t>Monthly growth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675"/>
          <c:w val="0.958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'working data'!$E$1:$E$10</c:f>
              <c:strCache>
                <c:ptCount val="1"/>
                <c:pt idx="0">
                  <c:v>C3 Monthly growth rate 190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data'!$B$10:$B$107</c:f>
              <c:strCache>
                <c:ptCount val="98"/>
                <c:pt idx="0">
                  <c:v>33939</c:v>
                </c:pt>
                <c:pt idx="1">
                  <c:v>33970</c:v>
                </c:pt>
                <c:pt idx="2">
                  <c:v>34001</c:v>
                </c:pt>
                <c:pt idx="3">
                  <c:v>34029</c:v>
                </c:pt>
                <c:pt idx="4">
                  <c:v>34060</c:v>
                </c:pt>
                <c:pt idx="5">
                  <c:v>34090</c:v>
                </c:pt>
                <c:pt idx="6">
                  <c:v>34121</c:v>
                </c:pt>
                <c:pt idx="7">
                  <c:v>34151</c:v>
                </c:pt>
                <c:pt idx="8">
                  <c:v>34182</c:v>
                </c:pt>
                <c:pt idx="9">
                  <c:v>34213</c:v>
                </c:pt>
                <c:pt idx="10">
                  <c:v>34243</c:v>
                </c:pt>
                <c:pt idx="11">
                  <c:v>34274</c:v>
                </c:pt>
                <c:pt idx="12">
                  <c:v>34304</c:v>
                </c:pt>
                <c:pt idx="13">
                  <c:v>34335</c:v>
                </c:pt>
                <c:pt idx="14">
                  <c:v>34366</c:v>
                </c:pt>
                <c:pt idx="15">
                  <c:v>34394</c:v>
                </c:pt>
                <c:pt idx="16">
                  <c:v>34425</c:v>
                </c:pt>
                <c:pt idx="17">
                  <c:v>34455</c:v>
                </c:pt>
                <c:pt idx="18">
                  <c:v>34486</c:v>
                </c:pt>
                <c:pt idx="19">
                  <c:v>34516</c:v>
                </c:pt>
                <c:pt idx="20">
                  <c:v>34547</c:v>
                </c:pt>
                <c:pt idx="21">
                  <c:v>34578</c:v>
                </c:pt>
                <c:pt idx="22">
                  <c:v>34608</c:v>
                </c:pt>
                <c:pt idx="23">
                  <c:v>34639</c:v>
                </c:pt>
                <c:pt idx="24">
                  <c:v>34669</c:v>
                </c:pt>
                <c:pt idx="25">
                  <c:v>34700</c:v>
                </c:pt>
                <c:pt idx="26">
                  <c:v>34731</c:v>
                </c:pt>
                <c:pt idx="27">
                  <c:v>34759</c:v>
                </c:pt>
                <c:pt idx="28">
                  <c:v>34790</c:v>
                </c:pt>
                <c:pt idx="29">
                  <c:v>34820</c:v>
                </c:pt>
                <c:pt idx="30">
                  <c:v>34851</c:v>
                </c:pt>
                <c:pt idx="31">
                  <c:v>34881</c:v>
                </c:pt>
                <c:pt idx="32">
                  <c:v>34912</c:v>
                </c:pt>
                <c:pt idx="33">
                  <c:v>34943</c:v>
                </c:pt>
                <c:pt idx="34">
                  <c:v>34973</c:v>
                </c:pt>
                <c:pt idx="35">
                  <c:v>35004</c:v>
                </c:pt>
                <c:pt idx="36">
                  <c:v>35034</c:v>
                </c:pt>
                <c:pt idx="37">
                  <c:v>35065</c:v>
                </c:pt>
                <c:pt idx="38">
                  <c:v>35096</c:v>
                </c:pt>
                <c:pt idx="39">
                  <c:v>35125</c:v>
                </c:pt>
                <c:pt idx="40">
                  <c:v>35156</c:v>
                </c:pt>
                <c:pt idx="41">
                  <c:v>35186</c:v>
                </c:pt>
                <c:pt idx="42">
                  <c:v>35217</c:v>
                </c:pt>
                <c:pt idx="43">
                  <c:v>35247</c:v>
                </c:pt>
                <c:pt idx="44">
                  <c:v>35278</c:v>
                </c:pt>
                <c:pt idx="45">
                  <c:v>35309</c:v>
                </c:pt>
                <c:pt idx="46">
                  <c:v>35339</c:v>
                </c:pt>
                <c:pt idx="47">
                  <c:v>35370</c:v>
                </c:pt>
                <c:pt idx="48">
                  <c:v>35400</c:v>
                </c:pt>
                <c:pt idx="49">
                  <c:v>35431</c:v>
                </c:pt>
                <c:pt idx="50">
                  <c:v>35462</c:v>
                </c:pt>
                <c:pt idx="51">
                  <c:v>35490</c:v>
                </c:pt>
                <c:pt idx="52">
                  <c:v>35521</c:v>
                </c:pt>
                <c:pt idx="53">
                  <c:v>35551</c:v>
                </c:pt>
                <c:pt idx="54">
                  <c:v>35582</c:v>
                </c:pt>
                <c:pt idx="55">
                  <c:v>35612</c:v>
                </c:pt>
                <c:pt idx="56">
                  <c:v>35643</c:v>
                </c:pt>
                <c:pt idx="57">
                  <c:v>35674</c:v>
                </c:pt>
                <c:pt idx="58">
                  <c:v>35704</c:v>
                </c:pt>
                <c:pt idx="59">
                  <c:v>35735</c:v>
                </c:pt>
                <c:pt idx="60">
                  <c:v>35765</c:v>
                </c:pt>
                <c:pt idx="61">
                  <c:v>35796</c:v>
                </c:pt>
                <c:pt idx="62">
                  <c:v>35827</c:v>
                </c:pt>
                <c:pt idx="63">
                  <c:v>35855</c:v>
                </c:pt>
                <c:pt idx="64">
                  <c:v>35886</c:v>
                </c:pt>
                <c:pt idx="65">
                  <c:v>35916</c:v>
                </c:pt>
                <c:pt idx="66">
                  <c:v>35947</c:v>
                </c:pt>
                <c:pt idx="67">
                  <c:v>35977</c:v>
                </c:pt>
                <c:pt idx="68">
                  <c:v>36008</c:v>
                </c:pt>
                <c:pt idx="69">
                  <c:v>36039</c:v>
                </c:pt>
                <c:pt idx="70">
                  <c:v>36069</c:v>
                </c:pt>
                <c:pt idx="71">
                  <c:v>36100</c:v>
                </c:pt>
                <c:pt idx="72">
                  <c:v>36130</c:v>
                </c:pt>
                <c:pt idx="73">
                  <c:v>36161</c:v>
                </c:pt>
                <c:pt idx="74">
                  <c:v>36192</c:v>
                </c:pt>
                <c:pt idx="75">
                  <c:v>36220</c:v>
                </c:pt>
                <c:pt idx="76">
                  <c:v>36251</c:v>
                </c:pt>
                <c:pt idx="77">
                  <c:v>36281</c:v>
                </c:pt>
                <c:pt idx="78">
                  <c:v>36312</c:v>
                </c:pt>
                <c:pt idx="79">
                  <c:v>36342</c:v>
                </c:pt>
                <c:pt idx="80">
                  <c:v>36373</c:v>
                </c:pt>
                <c:pt idx="81">
                  <c:v>36404</c:v>
                </c:pt>
                <c:pt idx="82">
                  <c:v>36434</c:v>
                </c:pt>
                <c:pt idx="83">
                  <c:v>36465</c:v>
                </c:pt>
                <c:pt idx="84">
                  <c:v>36495</c:v>
                </c:pt>
                <c:pt idx="85">
                  <c:v>36526</c:v>
                </c:pt>
                <c:pt idx="86">
                  <c:v>36557</c:v>
                </c:pt>
                <c:pt idx="87">
                  <c:v>36586</c:v>
                </c:pt>
                <c:pt idx="88">
                  <c:v>36617</c:v>
                </c:pt>
                <c:pt idx="89">
                  <c:v>36647</c:v>
                </c:pt>
                <c:pt idx="90">
                  <c:v>36678</c:v>
                </c:pt>
                <c:pt idx="91">
                  <c:v>36708</c:v>
                </c:pt>
                <c:pt idx="92">
                  <c:v>36739</c:v>
                </c:pt>
                <c:pt idx="93">
                  <c:v>36770</c:v>
                </c:pt>
                <c:pt idx="94">
                  <c:v>36800</c:v>
                </c:pt>
                <c:pt idx="95">
                  <c:v>36831</c:v>
                </c:pt>
                <c:pt idx="96">
                  <c:v>36861</c:v>
                </c:pt>
                <c:pt idx="97">
                  <c:v>36892</c:v>
                </c:pt>
              </c:strCache>
            </c:strRef>
          </c:cat>
          <c:val>
            <c:numRef>
              <c:f>'working data'!$E$10:$E$107</c:f>
              <c:numCache>
                <c:ptCount val="98"/>
                <c:pt idx="1">
                  <c:v>0.34</c:v>
                </c:pt>
                <c:pt idx="2">
                  <c:v>-0.11</c:v>
                </c:pt>
                <c:pt idx="3">
                  <c:v>0.83</c:v>
                </c:pt>
                <c:pt idx="4">
                  <c:v>1.86</c:v>
                </c:pt>
                <c:pt idx="5">
                  <c:v>1.353</c:v>
                </c:pt>
                <c:pt idx="6">
                  <c:v>2.28</c:v>
                </c:pt>
                <c:pt idx="7">
                  <c:v>2.52</c:v>
                </c:pt>
                <c:pt idx="8">
                  <c:v>2.49</c:v>
                </c:pt>
                <c:pt idx="9">
                  <c:v>0.98</c:v>
                </c:pt>
                <c:pt idx="10">
                  <c:v>0.05</c:v>
                </c:pt>
                <c:pt idx="11">
                  <c:v>1</c:v>
                </c:pt>
                <c:pt idx="12">
                  <c:v>0.67</c:v>
                </c:pt>
                <c:pt idx="13">
                  <c:v>1.17</c:v>
                </c:pt>
                <c:pt idx="14">
                  <c:v>1.04</c:v>
                </c:pt>
                <c:pt idx="15">
                  <c:v>1.32</c:v>
                </c:pt>
                <c:pt idx="16">
                  <c:v>1.74</c:v>
                </c:pt>
                <c:pt idx="17">
                  <c:v>1.75</c:v>
                </c:pt>
                <c:pt idx="18">
                  <c:v>1.4</c:v>
                </c:pt>
                <c:pt idx="19">
                  <c:v>0.41</c:v>
                </c:pt>
                <c:pt idx="20">
                  <c:v>0.65</c:v>
                </c:pt>
                <c:pt idx="21">
                  <c:v>0.7103403714279759</c:v>
                </c:pt>
                <c:pt idx="22">
                  <c:v>0.24090500809225585</c:v>
                </c:pt>
                <c:pt idx="23">
                  <c:v>0.8072808057116666</c:v>
                </c:pt>
                <c:pt idx="24">
                  <c:v>0.6127983090699065</c:v>
                </c:pt>
                <c:pt idx="25">
                  <c:v>0.43279999662534113</c:v>
                </c:pt>
                <c:pt idx="26">
                  <c:v>0.21084729531641794</c:v>
                </c:pt>
                <c:pt idx="27">
                  <c:v>0.3466211770031309</c:v>
                </c:pt>
                <c:pt idx="28">
                  <c:v>2.379660620831838</c:v>
                </c:pt>
                <c:pt idx="29">
                  <c:v>2.6577964747509335</c:v>
                </c:pt>
                <c:pt idx="30">
                  <c:v>1.5875410981750029</c:v>
                </c:pt>
                <c:pt idx="31">
                  <c:v>1.1000402930832816</c:v>
                </c:pt>
                <c:pt idx="32">
                  <c:v>0.877189588258738</c:v>
                </c:pt>
                <c:pt idx="33">
                  <c:v>1.599502888310971</c:v>
                </c:pt>
                <c:pt idx="34">
                  <c:v>0.6859338191085885</c:v>
                </c:pt>
                <c:pt idx="35">
                  <c:v>1.2460988992417499</c:v>
                </c:pt>
                <c:pt idx="36">
                  <c:v>1.368379273635052</c:v>
                </c:pt>
                <c:pt idx="37">
                  <c:v>1.2002420286400557</c:v>
                </c:pt>
                <c:pt idx="38">
                  <c:v>1.5538033395176252</c:v>
                </c:pt>
                <c:pt idx="39">
                  <c:v>1.570624650289213</c:v>
                </c:pt>
                <c:pt idx="40">
                  <c:v>1.6154612696318544</c:v>
                </c:pt>
                <c:pt idx="41">
                  <c:v>1.3484116022099448</c:v>
                </c:pt>
                <c:pt idx="42">
                  <c:v>1.4</c:v>
                </c:pt>
                <c:pt idx="43">
                  <c:v>1.5</c:v>
                </c:pt>
                <c:pt idx="44">
                  <c:v>0.6</c:v>
                </c:pt>
                <c:pt idx="45">
                  <c:v>1</c:v>
                </c:pt>
                <c:pt idx="46">
                  <c:v>2</c:v>
                </c:pt>
                <c:pt idx="47">
                  <c:v>1.8</c:v>
                </c:pt>
                <c:pt idx="48">
                  <c:v>2.4</c:v>
                </c:pt>
                <c:pt idx="49">
                  <c:v>2.6</c:v>
                </c:pt>
                <c:pt idx="50">
                  <c:v>2.7</c:v>
                </c:pt>
                <c:pt idx="51">
                  <c:v>1.6</c:v>
                </c:pt>
                <c:pt idx="52">
                  <c:v>2.4</c:v>
                </c:pt>
                <c:pt idx="53">
                  <c:v>2.7</c:v>
                </c:pt>
                <c:pt idx="54">
                  <c:v>2.7</c:v>
                </c:pt>
                <c:pt idx="55">
                  <c:v>3.9</c:v>
                </c:pt>
                <c:pt idx="56">
                  <c:v>2.3</c:v>
                </c:pt>
                <c:pt idx="57">
                  <c:v>2.9</c:v>
                </c:pt>
                <c:pt idx="58">
                  <c:v>0.7</c:v>
                </c:pt>
                <c:pt idx="59">
                  <c:v>1.2</c:v>
                </c:pt>
                <c:pt idx="60">
                  <c:v>0.44</c:v>
                </c:pt>
                <c:pt idx="61">
                  <c:v>0.69</c:v>
                </c:pt>
                <c:pt idx="62">
                  <c:v>0.72</c:v>
                </c:pt>
                <c:pt idx="63">
                  <c:v>1.43</c:v>
                </c:pt>
                <c:pt idx="64">
                  <c:v>0.73</c:v>
                </c:pt>
                <c:pt idx="65">
                  <c:v>0.68</c:v>
                </c:pt>
                <c:pt idx="66">
                  <c:v>0.78</c:v>
                </c:pt>
                <c:pt idx="67">
                  <c:v>0.81</c:v>
                </c:pt>
                <c:pt idx="68">
                  <c:v>0.64</c:v>
                </c:pt>
                <c:pt idx="69">
                  <c:v>0.37</c:v>
                </c:pt>
                <c:pt idx="70">
                  <c:v>0.22</c:v>
                </c:pt>
                <c:pt idx="71">
                  <c:v>1.09</c:v>
                </c:pt>
                <c:pt idx="72">
                  <c:v>1.25</c:v>
                </c:pt>
                <c:pt idx="73">
                  <c:v>0.37</c:v>
                </c:pt>
                <c:pt idx="74">
                  <c:v>0.35</c:v>
                </c:pt>
                <c:pt idx="75">
                  <c:v>0.52</c:v>
                </c:pt>
                <c:pt idx="76">
                  <c:v>0.54</c:v>
                </c:pt>
                <c:pt idx="77">
                  <c:v>1.14</c:v>
                </c:pt>
                <c:pt idx="78">
                  <c:v>0.8</c:v>
                </c:pt>
                <c:pt idx="79">
                  <c:v>0.3</c:v>
                </c:pt>
                <c:pt idx="80">
                  <c:v>-0.02</c:v>
                </c:pt>
                <c:pt idx="81">
                  <c:v>0.04</c:v>
                </c:pt>
                <c:pt idx="82">
                  <c:v>0.13</c:v>
                </c:pt>
                <c:pt idx="83">
                  <c:v>-0.12</c:v>
                </c:pt>
                <c:pt idx="84">
                  <c:v>0.21</c:v>
                </c:pt>
                <c:pt idx="85">
                  <c:v>0</c:v>
                </c:pt>
                <c:pt idx="86">
                  <c:v>-0.05</c:v>
                </c:pt>
                <c:pt idx="87">
                  <c:v>0.08</c:v>
                </c:pt>
                <c:pt idx="88">
                  <c:v>0.4</c:v>
                </c:pt>
                <c:pt idx="89">
                  <c:v>0</c:v>
                </c:pt>
                <c:pt idx="90">
                  <c:v>0</c:v>
                </c:pt>
                <c:pt idx="91">
                  <c:v>-0.1</c:v>
                </c:pt>
                <c:pt idx="92">
                  <c:v>0.6</c:v>
                </c:pt>
                <c:pt idx="93">
                  <c:v>-0.12</c:v>
                </c:pt>
                <c:pt idx="94">
                  <c:v>0.09</c:v>
                </c:pt>
                <c:pt idx="95">
                  <c:v>0.4</c:v>
                </c:pt>
                <c:pt idx="96">
                  <c:v>-0.39</c:v>
                </c:pt>
                <c:pt idx="97">
                  <c:v>-0.36</c:v>
                </c:pt>
              </c:numCache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35183619"/>
        <c:crosses val="autoZero"/>
        <c:auto val="0"/>
        <c:lblOffset val="100"/>
        <c:noMultiLvlLbl val="0"/>
      </c:catAx>
      <c:valAx>
        <c:axId val="35183619"/>
        <c:scaling>
          <c:orientation val="minMax"/>
          <c:max val="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Growth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56105074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104775</xdr:rowOff>
    </xdr:from>
    <xdr:to>
      <xdr:col>6</xdr:col>
      <xdr:colOff>752475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57150" y="1352550"/>
        <a:ext cx="52673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38100</xdr:rowOff>
    </xdr:from>
    <xdr:to>
      <xdr:col>6</xdr:col>
      <xdr:colOff>742950</xdr:colOff>
      <xdr:row>40</xdr:row>
      <xdr:rowOff>142875</xdr:rowOff>
    </xdr:to>
    <xdr:graphicFrame>
      <xdr:nvGraphicFramePr>
        <xdr:cNvPr id="2" name="Chart 4"/>
        <xdr:cNvGraphicFramePr/>
      </xdr:nvGraphicFramePr>
      <xdr:xfrm>
        <a:off x="9525" y="4886325"/>
        <a:ext cx="53054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171450</xdr:rowOff>
    </xdr:from>
    <xdr:to>
      <xdr:col>7</xdr:col>
      <xdr:colOff>19050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5133975"/>
        <a:ext cx="5353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</xdr:row>
      <xdr:rowOff>28575</xdr:rowOff>
    </xdr:from>
    <xdr:to>
      <xdr:col>6</xdr:col>
      <xdr:colOff>742950</xdr:colOff>
      <xdr:row>21</xdr:row>
      <xdr:rowOff>123825</xdr:rowOff>
    </xdr:to>
    <xdr:graphicFrame>
      <xdr:nvGraphicFramePr>
        <xdr:cNvPr id="2" name="Chart 3"/>
        <xdr:cNvGraphicFramePr/>
      </xdr:nvGraphicFramePr>
      <xdr:xfrm>
        <a:off x="19050" y="1009650"/>
        <a:ext cx="52959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190500</xdr:rowOff>
    </xdr:from>
    <xdr:to>
      <xdr:col>6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19050" y="628650"/>
        <a:ext cx="6362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6</xdr:col>
      <xdr:colOff>0</xdr:colOff>
      <xdr:row>36</xdr:row>
      <xdr:rowOff>28575</xdr:rowOff>
    </xdr:to>
    <xdr:graphicFrame>
      <xdr:nvGraphicFramePr>
        <xdr:cNvPr id="2" name="Chart 3"/>
        <xdr:cNvGraphicFramePr/>
      </xdr:nvGraphicFramePr>
      <xdr:xfrm>
        <a:off x="0" y="4619625"/>
        <a:ext cx="6381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D2" sqref="D2"/>
    </sheetView>
  </sheetViews>
  <sheetFormatPr defaultColWidth="8.88671875" defaultRowHeight="12.75" customHeight="1"/>
  <cols>
    <col min="1" max="1" width="3.10546875" style="51" customWidth="1"/>
    <col min="2" max="2" width="3.3359375" style="50" customWidth="1"/>
    <col min="3" max="3" width="4.21484375" style="51" customWidth="1"/>
    <col min="4" max="4" width="34.10546875" style="51" customWidth="1"/>
    <col min="5" max="5" width="6.5546875" style="51" customWidth="1"/>
    <col min="6" max="6" width="9.21484375" style="53" customWidth="1"/>
    <col min="7" max="7" width="3.77734375" style="51" customWidth="1"/>
    <col min="8" max="8" width="9.21484375" style="53" customWidth="1"/>
    <col min="9" max="9" width="3.3359375" style="51" customWidth="1"/>
    <col min="10" max="16384" width="8.88671875" style="51" customWidth="1"/>
  </cols>
  <sheetData>
    <row r="1" ht="16.5" customHeight="1">
      <c r="J1" s="108" t="s">
        <v>0</v>
      </c>
    </row>
    <row r="2" ht="16.5" customHeight="1">
      <c r="B2" s="54" t="s">
        <v>101</v>
      </c>
    </row>
    <row r="3" ht="15.75" customHeight="1">
      <c r="B3" s="107" t="s">
        <v>122</v>
      </c>
    </row>
    <row r="4" ht="7.5" customHeight="1">
      <c r="B4" s="107"/>
    </row>
    <row r="5" spans="2:8" ht="14.25" customHeight="1">
      <c r="B5" s="50" t="s">
        <v>102</v>
      </c>
      <c r="F5" s="51"/>
      <c r="H5" s="66" t="s">
        <v>103</v>
      </c>
    </row>
    <row r="6" spans="2:8" ht="6.75" customHeight="1">
      <c r="B6" s="109"/>
      <c r="F6" s="55"/>
      <c r="H6" s="55"/>
    </row>
    <row r="7" spans="6:8" ht="14.25" customHeight="1">
      <c r="F7" s="110">
        <v>36892</v>
      </c>
      <c r="G7" s="66"/>
      <c r="H7" s="110">
        <v>36861</v>
      </c>
    </row>
    <row r="8" spans="2:8" ht="12.75" customHeight="1">
      <c r="B8" s="56" t="s">
        <v>1</v>
      </c>
      <c r="C8" s="57" t="s">
        <v>2</v>
      </c>
      <c r="F8" s="58"/>
      <c r="H8" s="58"/>
    </row>
    <row r="9" spans="6:8" ht="7.5" customHeight="1">
      <c r="F9" s="59"/>
      <c r="H9" s="59"/>
    </row>
    <row r="10" spans="3:9" ht="12.75" customHeight="1">
      <c r="C10" s="51" t="s">
        <v>3</v>
      </c>
      <c r="D10" s="51" t="s">
        <v>4</v>
      </c>
      <c r="F10" s="58">
        <v>5053</v>
      </c>
      <c r="H10" s="58">
        <v>5918</v>
      </c>
      <c r="I10" s="106"/>
    </row>
    <row r="11" spans="4:8" ht="12.75" customHeight="1">
      <c r="D11" s="51" t="s">
        <v>114</v>
      </c>
      <c r="F11" s="59">
        <v>-0.1461</v>
      </c>
      <c r="H11" s="59">
        <v>-0.3805</v>
      </c>
    </row>
    <row r="12" spans="3:8" ht="12.75" customHeight="1">
      <c r="C12" s="51" t="s">
        <v>5</v>
      </c>
      <c r="D12" s="51" t="s">
        <v>7</v>
      </c>
      <c r="F12" s="58">
        <v>3864</v>
      </c>
      <c r="H12" s="58">
        <v>4588</v>
      </c>
    </row>
    <row r="13" spans="3:9" ht="12.75" customHeight="1">
      <c r="C13" s="51" t="s">
        <v>6</v>
      </c>
      <c r="D13" s="51" t="s">
        <v>9</v>
      </c>
      <c r="F13" s="61">
        <v>1.31</v>
      </c>
      <c r="H13" s="61">
        <v>1.29</v>
      </c>
      <c r="I13" s="60"/>
    </row>
    <row r="14" ht="13.5" customHeight="1"/>
    <row r="15" spans="2:3" ht="12.75" customHeight="1">
      <c r="B15" s="56" t="s">
        <v>10</v>
      </c>
      <c r="C15" s="57" t="s">
        <v>11</v>
      </c>
    </row>
    <row r="16" ht="7.5" customHeight="1"/>
    <row r="17" spans="3:8" ht="12.75" customHeight="1">
      <c r="C17" s="51" t="s">
        <v>3</v>
      </c>
      <c r="D17" s="51" t="s">
        <v>12</v>
      </c>
      <c r="F17" s="58">
        <v>6600</v>
      </c>
      <c r="H17" s="58">
        <v>5764</v>
      </c>
    </row>
    <row r="18" spans="4:8" ht="12.75" customHeight="1">
      <c r="D18" s="51" t="s">
        <v>114</v>
      </c>
      <c r="F18" s="59">
        <v>0.145</v>
      </c>
      <c r="H18" s="59">
        <v>-0.264</v>
      </c>
    </row>
    <row r="19" spans="2:8" ht="12.75" customHeight="1">
      <c r="B19" s="62"/>
      <c r="C19" s="51" t="s">
        <v>5</v>
      </c>
      <c r="D19" s="51" t="s">
        <v>14</v>
      </c>
      <c r="F19" s="58">
        <v>4731</v>
      </c>
      <c r="H19" s="58">
        <v>4388</v>
      </c>
    </row>
    <row r="20" spans="2:8" ht="12.75" customHeight="1">
      <c r="B20" s="62"/>
      <c r="C20" s="51" t="s">
        <v>6</v>
      </c>
      <c r="D20" s="51" t="s">
        <v>16</v>
      </c>
      <c r="F20" s="61">
        <v>1.4</v>
      </c>
      <c r="H20" s="61">
        <v>1.31</v>
      </c>
    </row>
    <row r="21" spans="1:8" ht="12.75" customHeight="1">
      <c r="A21" s="112" t="s">
        <v>104</v>
      </c>
      <c r="B21" s="51"/>
      <c r="C21" s="51" t="s">
        <v>8</v>
      </c>
      <c r="D21" s="51" t="s">
        <v>13</v>
      </c>
      <c r="F21" s="58">
        <v>6977</v>
      </c>
      <c r="H21" s="58">
        <v>6357</v>
      </c>
    </row>
    <row r="22" spans="1:8" ht="12.75" customHeight="1">
      <c r="A22" s="112" t="s">
        <v>104</v>
      </c>
      <c r="B22" s="51"/>
      <c r="C22" s="51" t="s">
        <v>15</v>
      </c>
      <c r="D22" s="51" t="s">
        <v>115</v>
      </c>
      <c r="F22" s="73">
        <v>60.89</v>
      </c>
      <c r="H22" s="73">
        <v>59.55</v>
      </c>
    </row>
    <row r="23" spans="1:8" ht="12.75" customHeight="1">
      <c r="A23" s="112" t="s">
        <v>104</v>
      </c>
      <c r="B23" s="51"/>
      <c r="C23" s="51" t="s">
        <v>17</v>
      </c>
      <c r="D23" s="51" t="s">
        <v>116</v>
      </c>
      <c r="F23" s="76">
        <v>204</v>
      </c>
      <c r="G23" s="77"/>
      <c r="H23" s="76">
        <v>201</v>
      </c>
    </row>
    <row r="24" spans="1:8" ht="12.75" customHeight="1">
      <c r="A24" s="112" t="s">
        <v>104</v>
      </c>
      <c r="B24" s="51"/>
      <c r="C24" s="51" t="s">
        <v>18</v>
      </c>
      <c r="D24" s="51" t="s">
        <v>117</v>
      </c>
      <c r="F24" s="73">
        <v>99.14</v>
      </c>
      <c r="H24" s="73">
        <v>98.58</v>
      </c>
    </row>
    <row r="25" spans="3:8" ht="12.75" customHeight="1">
      <c r="C25" s="51" t="s">
        <v>19</v>
      </c>
      <c r="D25" s="51" t="s">
        <v>107</v>
      </c>
      <c r="F25" s="63"/>
      <c r="H25" s="63"/>
    </row>
    <row r="26" spans="2:8" ht="12.75" customHeight="1">
      <c r="B26" s="53"/>
      <c r="D26" s="51" t="s">
        <v>20</v>
      </c>
      <c r="F26" s="58">
        <v>5309</v>
      </c>
      <c r="H26" s="58">
        <v>4472</v>
      </c>
    </row>
    <row r="27" spans="2:8" ht="12.75" customHeight="1">
      <c r="B27" s="53"/>
      <c r="D27" s="51" t="s">
        <v>21</v>
      </c>
      <c r="F27" s="58">
        <v>3445</v>
      </c>
      <c r="H27" s="58">
        <v>3125</v>
      </c>
    </row>
    <row r="28" spans="2:8" ht="12.75" customHeight="1">
      <c r="B28" s="53"/>
      <c r="C28" s="51" t="s">
        <v>77</v>
      </c>
      <c r="D28" s="51" t="s">
        <v>108</v>
      </c>
      <c r="F28" s="51"/>
      <c r="H28" s="51"/>
    </row>
    <row r="29" spans="2:8" ht="12.75" customHeight="1">
      <c r="B29" s="53"/>
      <c r="D29" s="51" t="s">
        <v>20</v>
      </c>
      <c r="F29" s="58">
        <v>1291</v>
      </c>
      <c r="H29" s="58">
        <v>1292</v>
      </c>
    </row>
    <row r="30" spans="2:8" ht="12.75" customHeight="1">
      <c r="B30" s="53"/>
      <c r="D30" s="51" t="s">
        <v>21</v>
      </c>
      <c r="F30" s="58">
        <v>1286</v>
      </c>
      <c r="H30" s="58">
        <v>1263</v>
      </c>
    </row>
    <row r="31" spans="2:8" ht="12.75" customHeight="1">
      <c r="B31" s="53"/>
      <c r="C31" s="51" t="s">
        <v>78</v>
      </c>
      <c r="D31" s="51" t="s">
        <v>106</v>
      </c>
      <c r="F31" s="58"/>
      <c r="H31" s="58"/>
    </row>
    <row r="32" spans="2:8" ht="12.75" customHeight="1">
      <c r="B32" s="53"/>
      <c r="D32" s="51" t="s">
        <v>20</v>
      </c>
      <c r="F32" s="58">
        <v>332</v>
      </c>
      <c r="H32" s="58">
        <v>68</v>
      </c>
    </row>
    <row r="33" spans="2:8" ht="15" customHeight="1">
      <c r="B33" s="53"/>
      <c r="D33" s="51" t="s">
        <v>21</v>
      </c>
      <c r="F33" s="58">
        <v>201</v>
      </c>
      <c r="H33" s="58">
        <v>41</v>
      </c>
    </row>
    <row r="34" spans="1:8" ht="15" customHeight="1">
      <c r="A34" s="112" t="s">
        <v>109</v>
      </c>
      <c r="B34" s="53"/>
      <c r="C34" s="69" t="s">
        <v>79</v>
      </c>
      <c r="D34" s="51" t="s">
        <v>118</v>
      </c>
      <c r="F34" s="58"/>
      <c r="H34" s="58"/>
    </row>
    <row r="35" spans="2:8" ht="15" customHeight="1">
      <c r="B35" s="53"/>
      <c r="D35" s="81" t="s">
        <v>23</v>
      </c>
      <c r="E35" s="81"/>
      <c r="F35" s="113">
        <v>29.4</v>
      </c>
      <c r="H35" s="113">
        <v>17.3</v>
      </c>
    </row>
    <row r="36" spans="2:8" ht="15" customHeight="1">
      <c r="B36" s="53"/>
      <c r="D36" s="81" t="s">
        <v>24</v>
      </c>
      <c r="E36" s="81"/>
      <c r="F36" s="113">
        <v>40.3</v>
      </c>
      <c r="H36" s="113">
        <v>47.3</v>
      </c>
    </row>
    <row r="37" spans="2:8" ht="15" customHeight="1">
      <c r="B37" s="53"/>
      <c r="D37" s="81" t="s">
        <v>25</v>
      </c>
      <c r="E37" s="81"/>
      <c r="F37" s="113">
        <v>30.3</v>
      </c>
      <c r="H37" s="113">
        <v>35.4</v>
      </c>
    </row>
    <row r="38" spans="2:8" ht="12" customHeight="1">
      <c r="B38" s="53"/>
      <c r="F38" s="113"/>
      <c r="H38" s="113"/>
    </row>
    <row r="39" spans="2:8" ht="12.75" customHeight="1">
      <c r="B39" s="56" t="s">
        <v>26</v>
      </c>
      <c r="C39" s="57" t="s">
        <v>111</v>
      </c>
      <c r="F39" s="78"/>
      <c r="H39" s="78"/>
    </row>
    <row r="40" spans="6:8" ht="7.5" customHeight="1">
      <c r="F40" s="63"/>
      <c r="H40" s="63"/>
    </row>
    <row r="41" spans="3:8" ht="12.75" customHeight="1">
      <c r="C41" s="51" t="s">
        <v>3</v>
      </c>
      <c r="D41" s="51" t="s">
        <v>12</v>
      </c>
      <c r="F41" s="58">
        <v>4942</v>
      </c>
      <c r="H41" s="58">
        <v>3946</v>
      </c>
    </row>
    <row r="42" spans="3:8" ht="12.75" customHeight="1">
      <c r="C42" s="51" t="s">
        <v>5</v>
      </c>
      <c r="D42" s="51" t="s">
        <v>14</v>
      </c>
      <c r="F42" s="58">
        <v>3495</v>
      </c>
      <c r="H42" s="58">
        <v>2980</v>
      </c>
    </row>
    <row r="43" spans="6:8" ht="12.75" customHeight="1">
      <c r="F43" s="63"/>
      <c r="H43" s="63"/>
    </row>
    <row r="44" spans="2:8" ht="12.75" customHeight="1">
      <c r="B44" s="56" t="s">
        <v>28</v>
      </c>
      <c r="C44" s="57" t="s">
        <v>112</v>
      </c>
      <c r="F44" s="63"/>
      <c r="H44" s="63"/>
    </row>
    <row r="45" spans="6:13" ht="7.5" customHeight="1">
      <c r="F45" s="63"/>
      <c r="H45" s="63"/>
      <c r="J45" s="122"/>
      <c r="K45" s="122"/>
      <c r="L45" s="122"/>
      <c r="M45" s="122"/>
    </row>
    <row r="46" spans="3:13" ht="12.75" customHeight="1">
      <c r="C46" s="51" t="s">
        <v>3</v>
      </c>
      <c r="D46" s="51" t="s">
        <v>29</v>
      </c>
      <c r="F46" s="58">
        <v>480242</v>
      </c>
      <c r="H46" s="58">
        <v>481958</v>
      </c>
      <c r="J46" s="123"/>
      <c r="K46" s="122"/>
      <c r="L46" s="122"/>
      <c r="M46" s="122"/>
    </row>
    <row r="47" spans="4:13" ht="12.75" customHeight="1">
      <c r="D47" s="51" t="s">
        <v>119</v>
      </c>
      <c r="F47" s="74">
        <v>-0.0036</v>
      </c>
      <c r="H47" s="74">
        <v>-0.0039</v>
      </c>
      <c r="J47" s="123"/>
      <c r="K47" s="122"/>
      <c r="L47" s="122"/>
      <c r="M47" s="122"/>
    </row>
    <row r="48" spans="4:13" ht="12.75" customHeight="1">
      <c r="D48" s="51" t="s">
        <v>113</v>
      </c>
      <c r="F48" s="74">
        <v>0.0038</v>
      </c>
      <c r="H48" s="74">
        <v>0.0075</v>
      </c>
      <c r="J48" s="122"/>
      <c r="K48" s="122"/>
      <c r="L48" s="122"/>
      <c r="M48" s="122"/>
    </row>
    <row r="49" spans="2:8" ht="12.75" customHeight="1">
      <c r="B49" s="53"/>
      <c r="C49" s="69" t="s">
        <v>5</v>
      </c>
      <c r="D49" s="51" t="s">
        <v>106</v>
      </c>
      <c r="F49" s="114"/>
      <c r="H49" s="114"/>
    </row>
    <row r="50" spans="2:8" ht="12.75" customHeight="1">
      <c r="B50" s="53"/>
      <c r="D50" s="51" t="s">
        <v>20</v>
      </c>
      <c r="F50" s="58">
        <v>29905</v>
      </c>
      <c r="H50" s="58">
        <v>30505</v>
      </c>
    </row>
    <row r="51" spans="2:8" ht="12.75" customHeight="1">
      <c r="B51" s="53"/>
      <c r="D51" s="51" t="s">
        <v>21</v>
      </c>
      <c r="F51" s="58">
        <v>17702</v>
      </c>
      <c r="H51" s="58">
        <v>17880</v>
      </c>
    </row>
    <row r="52" spans="1:8" ht="12.75" customHeight="1">
      <c r="A52" s="112" t="s">
        <v>104</v>
      </c>
      <c r="B52" s="53"/>
      <c r="C52" s="69" t="s">
        <v>6</v>
      </c>
      <c r="D52" s="51" t="s">
        <v>30</v>
      </c>
      <c r="F52" s="50"/>
      <c r="H52" s="50"/>
    </row>
    <row r="53" spans="2:8" ht="12.75" customHeight="1">
      <c r="B53" s="53"/>
      <c r="D53" s="115" t="s">
        <v>31</v>
      </c>
      <c r="E53" s="115"/>
      <c r="F53" s="116">
        <v>1.3</v>
      </c>
      <c r="H53" s="116">
        <v>1.26</v>
      </c>
    </row>
    <row r="54" spans="2:8" ht="12.75" customHeight="1">
      <c r="B54" s="53"/>
      <c r="D54" s="115" t="s">
        <v>32</v>
      </c>
      <c r="E54" s="115"/>
      <c r="F54" s="116">
        <v>0.87</v>
      </c>
      <c r="H54" s="116">
        <v>0.83</v>
      </c>
    </row>
    <row r="55" spans="4:8" ht="13.5" customHeight="1">
      <c r="D55" s="64"/>
      <c r="E55" s="64"/>
      <c r="F55" s="65"/>
      <c r="H55" s="65"/>
    </row>
    <row r="56" spans="2:8" ht="12.75" customHeight="1">
      <c r="B56" s="56" t="s">
        <v>33</v>
      </c>
      <c r="C56" s="57" t="s">
        <v>91</v>
      </c>
      <c r="F56" s="63"/>
      <c r="H56" s="63"/>
    </row>
    <row r="57" spans="6:8" ht="7.5" customHeight="1">
      <c r="F57" s="83"/>
      <c r="H57" s="83"/>
    </row>
    <row r="58" spans="1:8" ht="12.75" customHeight="1">
      <c r="A58" s="112" t="s">
        <v>120</v>
      </c>
      <c r="B58" s="62"/>
      <c r="C58" s="51" t="s">
        <v>3</v>
      </c>
      <c r="D58" s="82" t="s">
        <v>93</v>
      </c>
      <c r="E58" s="82"/>
      <c r="F58" s="84">
        <v>0.19</v>
      </c>
      <c r="H58" s="84">
        <v>0.074</v>
      </c>
    </row>
    <row r="59" spans="1:8" ht="12.75" customHeight="1">
      <c r="A59" s="112" t="s">
        <v>120</v>
      </c>
      <c r="B59" s="62"/>
      <c r="C59" s="51" t="s">
        <v>5</v>
      </c>
      <c r="D59" s="82" t="s">
        <v>94</v>
      </c>
      <c r="E59" s="82"/>
      <c r="F59" s="84">
        <v>0.476</v>
      </c>
      <c r="H59" s="84">
        <v>0.554</v>
      </c>
    </row>
    <row r="60" spans="1:8" ht="12.75" customHeight="1">
      <c r="A60" s="112" t="s">
        <v>120</v>
      </c>
      <c r="B60" s="62"/>
      <c r="C60" s="51" t="s">
        <v>6</v>
      </c>
      <c r="D60" s="82" t="s">
        <v>95</v>
      </c>
      <c r="E60" s="82"/>
      <c r="F60" s="84">
        <v>0.147</v>
      </c>
      <c r="H60" s="84">
        <v>0.156</v>
      </c>
    </row>
    <row r="61" spans="1:8" ht="12.75" customHeight="1">
      <c r="A61" s="112" t="s">
        <v>120</v>
      </c>
      <c r="B61" s="62"/>
      <c r="C61" s="51" t="s">
        <v>8</v>
      </c>
      <c r="D61" s="82" t="s">
        <v>96</v>
      </c>
      <c r="E61" s="82"/>
      <c r="F61" s="84">
        <v>0.033</v>
      </c>
      <c r="H61" s="84">
        <v>0.044</v>
      </c>
    </row>
    <row r="62" spans="3:8" ht="13.5" customHeight="1">
      <c r="C62" s="51" t="s">
        <v>15</v>
      </c>
      <c r="D62" s="82" t="s">
        <v>99</v>
      </c>
      <c r="E62" s="82"/>
      <c r="F62" s="84">
        <f>SUM(F58:F61)</f>
        <v>0.846</v>
      </c>
      <c r="H62" s="84">
        <v>0.828</v>
      </c>
    </row>
    <row r="63" spans="3:8" ht="12.75" customHeight="1">
      <c r="C63" s="51" t="s">
        <v>17</v>
      </c>
      <c r="D63" s="82" t="s">
        <v>84</v>
      </c>
      <c r="E63" s="82"/>
      <c r="F63" s="84">
        <v>0.009</v>
      </c>
      <c r="H63" s="84">
        <v>0.023</v>
      </c>
    </row>
    <row r="64" spans="3:8" ht="12.75" customHeight="1">
      <c r="C64" s="51" t="s">
        <v>18</v>
      </c>
      <c r="D64" s="82" t="s">
        <v>85</v>
      </c>
      <c r="E64" s="82"/>
      <c r="F64" s="84">
        <v>0.004</v>
      </c>
      <c r="H64" s="84">
        <v>0.006</v>
      </c>
    </row>
    <row r="65" spans="3:8" ht="12.75" customHeight="1">
      <c r="C65" s="51" t="s">
        <v>19</v>
      </c>
      <c r="D65" s="82" t="s">
        <v>86</v>
      </c>
      <c r="E65" s="82"/>
      <c r="F65" s="84">
        <v>0.008</v>
      </c>
      <c r="H65" s="84">
        <v>0.008</v>
      </c>
    </row>
    <row r="66" spans="3:8" ht="12.75" customHeight="1">
      <c r="C66" s="51" t="s">
        <v>77</v>
      </c>
      <c r="D66" s="82" t="s">
        <v>87</v>
      </c>
      <c r="E66" s="82"/>
      <c r="F66" s="84">
        <v>0.003</v>
      </c>
      <c r="H66" s="84">
        <v>0.001</v>
      </c>
    </row>
    <row r="67" spans="3:8" ht="12.75" customHeight="1">
      <c r="C67" s="51" t="s">
        <v>78</v>
      </c>
      <c r="D67" s="82" t="s">
        <v>88</v>
      </c>
      <c r="E67" s="82"/>
      <c r="F67" s="84">
        <v>0.003</v>
      </c>
      <c r="H67" s="84">
        <v>0.003</v>
      </c>
    </row>
    <row r="68" spans="3:8" ht="12.75" customHeight="1">
      <c r="C68" s="81" t="s">
        <v>79</v>
      </c>
      <c r="D68" s="82" t="s">
        <v>89</v>
      </c>
      <c r="E68" s="82"/>
      <c r="F68" s="84">
        <v>0.001</v>
      </c>
      <c r="H68" s="84">
        <v>0.002</v>
      </c>
    </row>
    <row r="69" spans="3:8" ht="12.75" customHeight="1">
      <c r="C69" s="51" t="s">
        <v>80</v>
      </c>
      <c r="D69" s="82" t="s">
        <v>100</v>
      </c>
      <c r="E69" s="82"/>
      <c r="F69" s="84">
        <f>SUM(F63:F68)+F62</f>
        <v>0.874</v>
      </c>
      <c r="H69" s="84">
        <v>0.871</v>
      </c>
    </row>
    <row r="70" spans="3:8" ht="14.25" customHeight="1">
      <c r="C70" s="51" t="s">
        <v>81</v>
      </c>
      <c r="D70" s="51" t="s">
        <v>76</v>
      </c>
      <c r="F70" s="84">
        <v>0.057</v>
      </c>
      <c r="G70" s="67"/>
      <c r="H70" s="84">
        <v>0.061</v>
      </c>
    </row>
    <row r="71" spans="2:10" s="52" customFormat="1" ht="12.75" customHeight="1">
      <c r="B71" s="56"/>
      <c r="C71" s="51" t="s">
        <v>82</v>
      </c>
      <c r="D71" s="51" t="s">
        <v>34</v>
      </c>
      <c r="E71" s="51"/>
      <c r="F71" s="84">
        <v>0.001</v>
      </c>
      <c r="G71" s="67"/>
      <c r="H71" s="84">
        <v>0</v>
      </c>
      <c r="I71" s="51"/>
      <c r="J71" s="51"/>
    </row>
    <row r="72" spans="3:8" ht="12.75" customHeight="1">
      <c r="C72" s="51" t="s">
        <v>83</v>
      </c>
      <c r="D72" s="51" t="s">
        <v>35</v>
      </c>
      <c r="F72" s="84">
        <v>0.001</v>
      </c>
      <c r="G72" s="67"/>
      <c r="H72" s="84">
        <v>0.002</v>
      </c>
    </row>
    <row r="73" spans="3:8" ht="12.75" customHeight="1">
      <c r="C73" s="51" t="s">
        <v>97</v>
      </c>
      <c r="D73" s="51" t="s">
        <v>36</v>
      </c>
      <c r="F73" s="84">
        <v>0</v>
      </c>
      <c r="G73" s="67"/>
      <c r="H73" s="84">
        <v>0</v>
      </c>
    </row>
    <row r="74" spans="3:8" ht="12.75" customHeight="1">
      <c r="C74" s="51" t="s">
        <v>98</v>
      </c>
      <c r="D74" s="68" t="s">
        <v>37</v>
      </c>
      <c r="E74" s="68"/>
      <c r="F74" s="84">
        <v>0.001</v>
      </c>
      <c r="G74" s="59"/>
      <c r="H74" s="84">
        <v>0</v>
      </c>
    </row>
    <row r="75" spans="3:8" ht="12.75" customHeight="1">
      <c r="C75" s="81" t="s">
        <v>80</v>
      </c>
      <c r="D75" s="69" t="s">
        <v>38</v>
      </c>
      <c r="E75" s="69"/>
      <c r="F75" s="85">
        <v>0.003</v>
      </c>
      <c r="G75" s="59"/>
      <c r="H75" s="85">
        <v>0.001</v>
      </c>
    </row>
    <row r="76" spans="3:8" ht="12.75" customHeight="1">
      <c r="C76" s="81" t="s">
        <v>81</v>
      </c>
      <c r="D76" s="51" t="s">
        <v>39</v>
      </c>
      <c r="F76" s="84">
        <v>0.063</v>
      </c>
      <c r="G76" s="67"/>
      <c r="H76" s="84">
        <v>0.065</v>
      </c>
    </row>
    <row r="77" spans="6:8" ht="12.75" customHeight="1">
      <c r="F77" s="59"/>
      <c r="G77" s="67"/>
      <c r="H77" s="59"/>
    </row>
    <row r="78" spans="2:10" ht="14.25" customHeight="1">
      <c r="B78" s="111" t="s">
        <v>104</v>
      </c>
      <c r="C78" s="51" t="s">
        <v>105</v>
      </c>
      <c r="D78" s="52"/>
      <c r="E78" s="52"/>
      <c r="F78" s="86"/>
      <c r="G78" s="52"/>
      <c r="H78" s="52"/>
      <c r="I78" s="52"/>
      <c r="J78" s="52"/>
    </row>
    <row r="79" spans="2:3" ht="12.75" customHeight="1">
      <c r="B79" s="111" t="s">
        <v>109</v>
      </c>
      <c r="C79" s="70" t="s">
        <v>110</v>
      </c>
    </row>
    <row r="80" spans="2:3" ht="12.75" customHeight="1" hidden="1">
      <c r="B80" s="62" t="s">
        <v>22</v>
      </c>
      <c r="C80" s="51" t="s">
        <v>90</v>
      </c>
    </row>
    <row r="81" spans="2:3" ht="12.75" customHeight="1">
      <c r="B81" s="111" t="s">
        <v>120</v>
      </c>
      <c r="C81" s="51" t="s">
        <v>121</v>
      </c>
    </row>
    <row r="82" ht="12.75" customHeight="1">
      <c r="B82" s="62"/>
    </row>
  </sheetData>
  <printOptions/>
  <pageMargins left="0.7" right="0.3" top="0.7" bottom="0.3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B3" sqref="B3"/>
    </sheetView>
  </sheetViews>
  <sheetFormatPr defaultColWidth="8.88671875" defaultRowHeight="15.75"/>
  <sheetData>
    <row r="1" ht="15.75">
      <c r="H1" s="4" t="s">
        <v>43</v>
      </c>
    </row>
    <row r="2" spans="1:7" ht="34.5" customHeight="1">
      <c r="A2" s="2" t="s">
        <v>44</v>
      </c>
      <c r="B2" s="1"/>
      <c r="C2" s="1"/>
      <c r="D2" s="1"/>
      <c r="E2" s="1"/>
      <c r="F2" s="1"/>
      <c r="G2" s="1"/>
    </row>
    <row r="3" spans="1:7" ht="15.75">
      <c r="A3" s="49" t="s">
        <v>92</v>
      </c>
      <c r="B3" s="1"/>
      <c r="C3" s="1"/>
      <c r="D3" s="1"/>
      <c r="E3" s="1"/>
      <c r="F3" s="1"/>
      <c r="G3" s="1"/>
    </row>
    <row r="4" spans="1:7" ht="32.25" customHeight="1">
      <c r="A4" s="2" t="s">
        <v>45</v>
      </c>
      <c r="B4" s="2"/>
      <c r="C4" s="2"/>
      <c r="D4" s="2"/>
      <c r="E4" s="2"/>
      <c r="F4" s="2"/>
      <c r="G4" s="2"/>
    </row>
    <row r="12" ht="15.75">
      <c r="H12" s="3" t="s">
        <v>46</v>
      </c>
    </row>
    <row r="30" ht="15.75">
      <c r="H30" s="3" t="s">
        <v>47</v>
      </c>
    </row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I22" sqref="I22"/>
    </sheetView>
  </sheetViews>
  <sheetFormatPr defaultColWidth="8.88671875" defaultRowHeight="15.75"/>
  <sheetData>
    <row r="1" ht="15.75">
      <c r="G1" s="5" t="s">
        <v>48</v>
      </c>
    </row>
    <row r="2" spans="1:8" ht="21.75" customHeight="1">
      <c r="A2" s="2" t="s">
        <v>44</v>
      </c>
      <c r="B2" s="2"/>
      <c r="C2" s="2"/>
      <c r="D2" s="2"/>
      <c r="E2" s="2"/>
      <c r="F2" s="2"/>
      <c r="G2" s="2"/>
      <c r="H2" s="2"/>
    </row>
    <row r="3" spans="1:8" s="6" customFormat="1" ht="15.75">
      <c r="A3" s="49" t="s">
        <v>92</v>
      </c>
      <c r="B3" s="49"/>
      <c r="C3" s="49"/>
      <c r="D3" s="49"/>
      <c r="E3" s="49"/>
      <c r="F3" s="49"/>
      <c r="G3" s="49"/>
      <c r="H3" s="49"/>
    </row>
    <row r="4" spans="1:8" ht="24" customHeight="1">
      <c r="A4" s="2" t="s">
        <v>49</v>
      </c>
      <c r="B4" s="2"/>
      <c r="C4" s="2"/>
      <c r="D4" s="2"/>
      <c r="E4" s="2"/>
      <c r="F4" s="2"/>
      <c r="G4" s="2"/>
      <c r="H4" s="2"/>
    </row>
    <row r="14" ht="15.75">
      <c r="H14" s="3" t="s">
        <v>50</v>
      </c>
    </row>
    <row r="21" spans="2:7" ht="15.75">
      <c r="B21" s="2"/>
      <c r="C21" s="2"/>
      <c r="D21" s="2"/>
      <c r="E21" s="2"/>
      <c r="F21" s="2"/>
      <c r="G21" s="1"/>
    </row>
    <row r="22" spans="2:7" ht="15.75">
      <c r="B22" s="2"/>
      <c r="C22" s="2"/>
      <c r="D22" s="2"/>
      <c r="E22" s="2"/>
      <c r="F22" s="2"/>
      <c r="G22" s="1"/>
    </row>
    <row r="23" spans="1:8" ht="30" customHeight="1">
      <c r="A23" s="2" t="s">
        <v>51</v>
      </c>
      <c r="B23" s="2"/>
      <c r="C23" s="2"/>
      <c r="D23" s="2"/>
      <c r="E23" s="2"/>
      <c r="F23" s="2"/>
      <c r="G23" s="2"/>
      <c r="H23" s="2"/>
    </row>
    <row r="33" ht="15.75">
      <c r="G33" s="3"/>
    </row>
    <row r="34" ht="15.75">
      <c r="H34" s="3" t="s">
        <v>52</v>
      </c>
    </row>
    <row r="68" ht="15.75" hidden="1"/>
  </sheetData>
  <printOptions/>
  <pageMargins left="1" right="0.5" top="1" bottom="1" header="0.5" footer="0.5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G4" sqref="G4"/>
    </sheetView>
  </sheetViews>
  <sheetFormatPr defaultColWidth="8.88671875" defaultRowHeight="15.75"/>
  <cols>
    <col min="6" max="6" width="29.99609375" style="0" customWidth="1"/>
    <col min="7" max="7" width="6.88671875" style="0" customWidth="1"/>
  </cols>
  <sheetData>
    <row r="1" ht="15.75">
      <c r="G1" s="4" t="s">
        <v>123</v>
      </c>
    </row>
    <row r="2" spans="1:6" ht="18.75" customHeight="1">
      <c r="A2" s="127" t="s">
        <v>124</v>
      </c>
      <c r="B2" s="128"/>
      <c r="C2" s="128"/>
      <c r="D2" s="128"/>
      <c r="E2" s="128"/>
      <c r="F2" s="128"/>
    </row>
    <row r="3" spans="1:6" ht="15.75">
      <c r="A3" s="49" t="s">
        <v>125</v>
      </c>
      <c r="B3" s="1"/>
      <c r="C3" s="1"/>
      <c r="D3" s="1"/>
      <c r="E3" s="1"/>
      <c r="F3" s="1"/>
    </row>
    <row r="4" spans="1:7" s="125" customFormat="1" ht="9.75" customHeight="1">
      <c r="A4"/>
      <c r="B4" s="2"/>
      <c r="C4" s="2"/>
      <c r="D4" s="2"/>
      <c r="E4" s="2"/>
      <c r="F4" s="2"/>
      <c r="G4" s="124"/>
    </row>
    <row r="10" ht="15.75">
      <c r="G10" s="125" t="s">
        <v>40</v>
      </c>
    </row>
    <row r="16" ht="63" customHeight="1"/>
    <row r="17" ht="24.75" customHeight="1">
      <c r="A17" s="126" t="s">
        <v>126</v>
      </c>
    </row>
    <row r="18" ht="9" customHeight="1">
      <c r="A18" s="126" t="s">
        <v>127</v>
      </c>
    </row>
    <row r="26" ht="15.75">
      <c r="G26" s="125" t="s">
        <v>41</v>
      </c>
    </row>
    <row r="33" ht="9" customHeight="1"/>
    <row r="41" ht="15.75">
      <c r="G41" s="125"/>
    </row>
  </sheetData>
  <mergeCells count="1">
    <mergeCell ref="A2:F2"/>
  </mergeCells>
  <printOptions/>
  <pageMargins left="1" right="0.5" top="0.393700787401575" bottom="0.393700787401575" header="0.511811023622047" footer="0.511811023622047"/>
  <pageSetup fitToHeight="1" fitToWidth="1" horizontalDpi="300" verticalDpi="3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J11" sqref="J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4"/>
  <sheetViews>
    <sheetView showGridLines="0" zoomScale="75" zoomScaleNormal="75" workbookViewId="0" topLeftCell="A1">
      <pane ySplit="6" topLeftCell="BM10" activePane="bottomLeft" state="frozen"/>
      <selection pane="topLeft" activeCell="A1" sqref="A1"/>
      <selection pane="bottomLeft" activeCell="D11" sqref="D11"/>
    </sheetView>
  </sheetViews>
  <sheetFormatPr defaultColWidth="9.77734375" defaultRowHeight="15.75"/>
  <cols>
    <col min="1" max="1" width="9.77734375" style="7" customWidth="1"/>
    <col min="2" max="2" width="9.77734375" style="45" customWidth="1"/>
    <col min="3" max="3" width="12.88671875" style="20" customWidth="1"/>
    <col min="4" max="4" width="12.88671875" style="7" customWidth="1"/>
    <col min="5" max="7" width="9.77734375" style="7" customWidth="1"/>
    <col min="8" max="8" width="8.3359375" style="9" customWidth="1"/>
    <col min="9" max="9" width="6.99609375" style="7" customWidth="1"/>
    <col min="10" max="10" width="7.6640625" style="7" customWidth="1"/>
    <col min="11" max="11" width="12.21484375" style="7" customWidth="1"/>
    <col min="12" max="12" width="12.21484375" style="9" customWidth="1"/>
    <col min="13" max="13" width="12.21484375" style="29" customWidth="1"/>
    <col min="14" max="14" width="9.77734375" style="29" customWidth="1"/>
    <col min="15" max="16384" width="9.77734375" style="7" customWidth="1"/>
  </cols>
  <sheetData>
    <row r="1" spans="3:12" ht="15.75">
      <c r="C1" s="8"/>
      <c r="L1" s="9">
        <v>1000</v>
      </c>
    </row>
    <row r="2" spans="3:17" ht="15.75">
      <c r="C2" s="8" t="s">
        <v>40</v>
      </c>
      <c r="D2" s="10" t="s">
        <v>41</v>
      </c>
      <c r="E2" s="10" t="s">
        <v>42</v>
      </c>
      <c r="F2" s="10" t="s">
        <v>53</v>
      </c>
      <c r="G2" s="10" t="s">
        <v>54</v>
      </c>
      <c r="H2" s="11" t="s">
        <v>46</v>
      </c>
      <c r="I2" s="10"/>
      <c r="J2" s="10" t="s">
        <v>47</v>
      </c>
      <c r="K2" s="10"/>
      <c r="L2" s="34" t="s">
        <v>50</v>
      </c>
      <c r="M2" s="30"/>
      <c r="N2" s="30" t="s">
        <v>52</v>
      </c>
      <c r="O2" s="10"/>
      <c r="P2" s="10"/>
      <c r="Q2" s="10"/>
    </row>
    <row r="3" spans="3:17" ht="15.75">
      <c r="C3" s="8" t="s">
        <v>55</v>
      </c>
      <c r="D3" s="12" t="s">
        <v>55</v>
      </c>
      <c r="E3" s="12" t="s">
        <v>56</v>
      </c>
      <c r="F3" s="12" t="s">
        <v>57</v>
      </c>
      <c r="G3" s="12" t="s">
        <v>58</v>
      </c>
      <c r="H3" s="16" t="s">
        <v>59</v>
      </c>
      <c r="I3" s="13" t="s">
        <v>60</v>
      </c>
      <c r="J3" s="14"/>
      <c r="L3" s="28" t="s">
        <v>61</v>
      </c>
      <c r="N3" s="31" t="s">
        <v>62</v>
      </c>
      <c r="O3" s="15"/>
      <c r="P3"/>
      <c r="Q3" s="14"/>
    </row>
    <row r="4" spans="3:17" ht="15.75">
      <c r="C4" s="8" t="s">
        <v>63</v>
      </c>
      <c r="D4" s="12" t="s">
        <v>63</v>
      </c>
      <c r="E4" s="12" t="s">
        <v>64</v>
      </c>
      <c r="F4" s="12" t="s">
        <v>65</v>
      </c>
      <c r="G4" s="12" t="s">
        <v>65</v>
      </c>
      <c r="H4" s="16" t="s">
        <v>59</v>
      </c>
      <c r="I4" s="17"/>
      <c r="J4" s="14"/>
      <c r="K4" s="14"/>
      <c r="L4" s="36" t="s">
        <v>66</v>
      </c>
      <c r="M4" s="35"/>
      <c r="N4" s="32" t="s">
        <v>27</v>
      </c>
      <c r="O4" s="17"/>
      <c r="P4" s="17"/>
      <c r="Q4" s="14"/>
    </row>
    <row r="5" spans="3:16" ht="15.75">
      <c r="C5" s="8"/>
      <c r="D5" s="18" t="s">
        <v>67</v>
      </c>
      <c r="E5" s="12" t="s">
        <v>68</v>
      </c>
      <c r="F5" s="12" t="s">
        <v>69</v>
      </c>
      <c r="G5" s="12" t="s">
        <v>69</v>
      </c>
      <c r="H5" s="19" t="s">
        <v>70</v>
      </c>
      <c r="I5" s="12" t="s">
        <v>70</v>
      </c>
      <c r="J5" s="12" t="s">
        <v>71</v>
      </c>
      <c r="K5" s="12" t="s">
        <v>71</v>
      </c>
      <c r="L5" s="19" t="s">
        <v>70</v>
      </c>
      <c r="M5" s="33" t="s">
        <v>70</v>
      </c>
      <c r="N5" s="33" t="s">
        <v>70</v>
      </c>
      <c r="O5" s="12" t="s">
        <v>72</v>
      </c>
      <c r="P5" s="15"/>
    </row>
    <row r="6" spans="9:15" ht="15.75">
      <c r="I6" s="7" t="s">
        <v>73</v>
      </c>
      <c r="K6" s="7" t="s">
        <v>74</v>
      </c>
      <c r="L6" s="37"/>
      <c r="M6" s="38" t="s">
        <v>73</v>
      </c>
      <c r="O6" s="21" t="s">
        <v>73</v>
      </c>
    </row>
    <row r="7" spans="9:13" ht="15.75">
      <c r="I7" s="41"/>
      <c r="K7" s="41"/>
      <c r="M7" s="40"/>
    </row>
    <row r="8" spans="9:13" ht="15.75">
      <c r="I8" s="41"/>
      <c r="K8" s="71"/>
      <c r="L8" s="29"/>
      <c r="M8" s="40"/>
    </row>
    <row r="9" spans="9:13" ht="15.75">
      <c r="I9" s="41"/>
      <c r="K9" s="71"/>
      <c r="L9" s="29"/>
      <c r="M9" s="40"/>
    </row>
    <row r="10" spans="1:17" ht="15.75">
      <c r="A10" s="117">
        <v>33939</v>
      </c>
      <c r="B10" s="117">
        <v>33939</v>
      </c>
      <c r="C10" s="20">
        <v>190266.7</v>
      </c>
      <c r="D10" s="42">
        <v>190.26670000000001</v>
      </c>
      <c r="H10" s="22">
        <v>5979.94</v>
      </c>
      <c r="I10" s="42">
        <v>5.97994</v>
      </c>
      <c r="J10" s="23">
        <v>4859</v>
      </c>
      <c r="K10" s="72">
        <v>4.859</v>
      </c>
      <c r="L10">
        <v>4863.89</v>
      </c>
      <c r="M10" s="43">
        <v>4.8638900000000005</v>
      </c>
      <c r="N10" s="27">
        <v>2314.98</v>
      </c>
      <c r="O10" s="42">
        <v>2.31498</v>
      </c>
      <c r="P10" s="23"/>
      <c r="Q10" s="24"/>
    </row>
    <row r="11" spans="1:17" ht="15.75">
      <c r="A11" s="117"/>
      <c r="B11" s="117">
        <v>33970</v>
      </c>
      <c r="C11" s="20">
        <v>190907.1</v>
      </c>
      <c r="D11" s="42">
        <v>190.9071</v>
      </c>
      <c r="E11" s="25">
        <v>0.34</v>
      </c>
      <c r="G11" s="25"/>
      <c r="H11" s="22">
        <v>3463.8</v>
      </c>
      <c r="I11" s="42">
        <v>3.4638</v>
      </c>
      <c r="J11" s="23">
        <v>2889</v>
      </c>
      <c r="K11" s="72">
        <v>2.889</v>
      </c>
      <c r="L11">
        <v>3813.55</v>
      </c>
      <c r="M11" s="43">
        <v>3.81355</v>
      </c>
      <c r="N11" s="27">
        <v>2082.42</v>
      </c>
      <c r="O11" s="42">
        <v>2.08242</v>
      </c>
      <c r="P11" s="23"/>
      <c r="Q11" s="24"/>
    </row>
    <row r="12" spans="1:17" ht="15.75">
      <c r="A12" s="117"/>
      <c r="B12" s="117">
        <v>34001</v>
      </c>
      <c r="C12" s="20">
        <v>190688.8</v>
      </c>
      <c r="D12" s="42">
        <v>190.6888</v>
      </c>
      <c r="E12" s="25">
        <v>-0.11</v>
      </c>
      <c r="G12" s="25"/>
      <c r="H12" s="22">
        <v>3163.86</v>
      </c>
      <c r="I12" s="42">
        <v>3.16386</v>
      </c>
      <c r="J12" s="23">
        <v>2748</v>
      </c>
      <c r="K12" s="72">
        <v>2.748</v>
      </c>
      <c r="L12">
        <v>4077.36</v>
      </c>
      <c r="M12" s="43">
        <v>4.0773600000000005</v>
      </c>
      <c r="N12" s="27">
        <v>2642.93</v>
      </c>
      <c r="O12" s="42">
        <v>2.64293</v>
      </c>
      <c r="P12" s="23"/>
      <c r="Q12" s="24"/>
    </row>
    <row r="13" spans="1:17" ht="15.75">
      <c r="A13" s="117"/>
      <c r="B13" s="117">
        <v>34029</v>
      </c>
      <c r="C13" s="20">
        <v>192276.1</v>
      </c>
      <c r="D13" s="42">
        <v>192.2761</v>
      </c>
      <c r="E13" s="25">
        <v>0.83</v>
      </c>
      <c r="F13" s="25">
        <v>4.281800719861441</v>
      </c>
      <c r="G13" s="25"/>
      <c r="H13" s="22">
        <v>5472.37</v>
      </c>
      <c r="I13" s="42">
        <v>5.47237</v>
      </c>
      <c r="J13" s="23">
        <v>4977</v>
      </c>
      <c r="K13" s="72">
        <v>4.977</v>
      </c>
      <c r="L13">
        <v>7926.36</v>
      </c>
      <c r="M13" s="43">
        <v>7.92636</v>
      </c>
      <c r="N13" s="27">
        <v>4677.18</v>
      </c>
      <c r="O13" s="42">
        <v>4.67718</v>
      </c>
      <c r="P13" s="23"/>
      <c r="Q13" s="24"/>
    </row>
    <row r="14" spans="1:17" ht="15.75">
      <c r="A14" s="117"/>
      <c r="B14" s="117">
        <v>34060</v>
      </c>
      <c r="C14" s="20">
        <v>195848</v>
      </c>
      <c r="D14" s="42">
        <v>195.848</v>
      </c>
      <c r="E14" s="25">
        <v>1.86</v>
      </c>
      <c r="F14" s="39">
        <v>10.822403764480237</v>
      </c>
      <c r="G14" s="25"/>
      <c r="H14" s="22">
        <v>7189.4</v>
      </c>
      <c r="I14" s="42">
        <v>7.1894</v>
      </c>
      <c r="J14" s="23">
        <v>6278</v>
      </c>
      <c r="K14" s="72">
        <v>6.278</v>
      </c>
      <c r="L14">
        <v>7746</v>
      </c>
      <c r="M14" s="43">
        <v>7.746</v>
      </c>
      <c r="N14" s="27">
        <v>4625.9</v>
      </c>
      <c r="O14" s="42">
        <v>4.6259</v>
      </c>
      <c r="P14" s="23"/>
      <c r="Q14" s="24"/>
    </row>
    <row r="15" spans="1:17" ht="15.75">
      <c r="A15" s="117"/>
      <c r="B15" s="117">
        <v>34090</v>
      </c>
      <c r="C15" s="20">
        <v>198498.5</v>
      </c>
      <c r="D15" s="42">
        <v>198.4985</v>
      </c>
      <c r="E15" s="25">
        <v>1.353</v>
      </c>
      <c r="F15" s="39">
        <v>17.45865847500419</v>
      </c>
      <c r="G15" s="25"/>
      <c r="H15" s="22">
        <v>8136.1</v>
      </c>
      <c r="I15" s="42">
        <v>8.1361</v>
      </c>
      <c r="J15" s="23">
        <v>6865</v>
      </c>
      <c r="K15" s="72">
        <v>6.865</v>
      </c>
      <c r="L15">
        <v>10470.71</v>
      </c>
      <c r="M15" s="43">
        <v>10.470709999999999</v>
      </c>
      <c r="N15" s="27">
        <v>6250.68</v>
      </c>
      <c r="O15" s="42">
        <v>6.25068</v>
      </c>
      <c r="P15" s="23"/>
      <c r="Q15" s="24"/>
    </row>
    <row r="16" spans="1:17" ht="15.75">
      <c r="A16" s="117"/>
      <c r="B16" s="117">
        <v>34121</v>
      </c>
      <c r="C16" s="20">
        <v>203020.3</v>
      </c>
      <c r="D16" s="42">
        <v>203.0203</v>
      </c>
      <c r="E16" s="25">
        <v>2.28</v>
      </c>
      <c r="F16" s="25">
        <v>24.31081827702974</v>
      </c>
      <c r="G16" s="25"/>
      <c r="H16" s="22">
        <v>9787.35</v>
      </c>
      <c r="I16" s="42">
        <v>9.78735</v>
      </c>
      <c r="J16" s="23">
        <v>7657</v>
      </c>
      <c r="K16" s="72">
        <v>7.657</v>
      </c>
      <c r="L16">
        <v>11217.51</v>
      </c>
      <c r="M16" s="43">
        <v>11.21751</v>
      </c>
      <c r="N16" s="27">
        <v>6418.07</v>
      </c>
      <c r="O16" s="42">
        <v>6.418069999999999</v>
      </c>
      <c r="P16" s="23"/>
      <c r="Q16" s="24"/>
    </row>
    <row r="17" spans="1:17" ht="15.75">
      <c r="A17" s="117"/>
      <c r="B17" s="117">
        <v>34151</v>
      </c>
      <c r="C17" s="20">
        <v>208144</v>
      </c>
      <c r="D17" s="42">
        <v>208.144</v>
      </c>
      <c r="E17" s="25">
        <v>2.52</v>
      </c>
      <c r="F17" s="7">
        <v>27.722310975643985</v>
      </c>
      <c r="G17" s="25"/>
      <c r="H17" s="22">
        <v>11372</v>
      </c>
      <c r="I17" s="42">
        <v>11.372</v>
      </c>
      <c r="J17" s="23">
        <v>8966</v>
      </c>
      <c r="K17" s="72">
        <v>8.966</v>
      </c>
      <c r="L17">
        <v>13669</v>
      </c>
      <c r="M17" s="43">
        <v>13.669</v>
      </c>
      <c r="N17" s="27">
        <v>7417</v>
      </c>
      <c r="O17" s="42">
        <v>7.417</v>
      </c>
      <c r="P17" s="23"/>
      <c r="Q17" s="24"/>
    </row>
    <row r="18" spans="1:17" ht="15.75">
      <c r="A18" s="117"/>
      <c r="B18" s="117">
        <v>34182</v>
      </c>
      <c r="C18" s="20">
        <v>213328</v>
      </c>
      <c r="D18" s="42">
        <v>213.328</v>
      </c>
      <c r="E18" s="25">
        <v>2.49</v>
      </c>
      <c r="F18" s="7">
        <v>33.390860016037585</v>
      </c>
      <c r="G18" s="25"/>
      <c r="H18" s="22">
        <v>10918</v>
      </c>
      <c r="I18" s="42">
        <v>10.918</v>
      </c>
      <c r="J18" s="23">
        <v>8988</v>
      </c>
      <c r="K18" s="72">
        <v>8.988</v>
      </c>
      <c r="L18">
        <v>8940</v>
      </c>
      <c r="M18" s="43">
        <v>8.94</v>
      </c>
      <c r="N18" s="27">
        <v>4920</v>
      </c>
      <c r="O18" s="42">
        <v>4.92</v>
      </c>
      <c r="P18" s="23"/>
      <c r="Q18" s="24"/>
    </row>
    <row r="19" spans="1:17" ht="15.75">
      <c r="A19" s="117"/>
      <c r="B19" s="117">
        <v>34213</v>
      </c>
      <c r="C19" s="20">
        <v>215428</v>
      </c>
      <c r="D19" s="42">
        <v>215.428</v>
      </c>
      <c r="E19" s="25">
        <v>0.98</v>
      </c>
      <c r="F19" s="25">
        <v>26.675054966592658</v>
      </c>
      <c r="G19" s="25"/>
      <c r="H19" s="22">
        <v>7074</v>
      </c>
      <c r="I19" s="42">
        <v>7.074</v>
      </c>
      <c r="J19" s="23">
        <v>5759</v>
      </c>
      <c r="K19" s="72">
        <v>5.759</v>
      </c>
      <c r="L19">
        <v>5437</v>
      </c>
      <c r="M19" s="43">
        <v>5.437</v>
      </c>
      <c r="N19" s="27">
        <v>3267</v>
      </c>
      <c r="O19" s="42">
        <v>3.267</v>
      </c>
      <c r="P19" s="23"/>
      <c r="Q19" s="24"/>
    </row>
    <row r="20" spans="1:17" ht="15.75">
      <c r="A20" s="117"/>
      <c r="B20" s="117">
        <v>34243</v>
      </c>
      <c r="C20" s="20">
        <v>215534</v>
      </c>
      <c r="D20" s="42">
        <v>215.534</v>
      </c>
      <c r="E20" s="25">
        <v>0.05</v>
      </c>
      <c r="F20" s="7">
        <v>14.843348840566826</v>
      </c>
      <c r="G20" s="25"/>
      <c r="H20" s="22">
        <v>4043</v>
      </c>
      <c r="I20" s="42">
        <v>4.043</v>
      </c>
      <c r="J20" s="23">
        <v>3341</v>
      </c>
      <c r="K20" s="72">
        <v>3.341</v>
      </c>
      <c r="L20">
        <v>4469</v>
      </c>
      <c r="M20" s="43">
        <v>4.469</v>
      </c>
      <c r="N20" s="27">
        <v>3011</v>
      </c>
      <c r="O20" s="42">
        <v>3.011</v>
      </c>
      <c r="P20" s="23"/>
      <c r="Q20" s="24"/>
    </row>
    <row r="21" spans="1:17" ht="15.75">
      <c r="A21" s="117"/>
      <c r="B21" s="117">
        <v>34274</v>
      </c>
      <c r="C21" s="20">
        <v>217685</v>
      </c>
      <c r="D21" s="42">
        <v>217.685</v>
      </c>
      <c r="E21" s="25">
        <v>1</v>
      </c>
      <c r="F21" s="7">
        <v>8.472208502515414</v>
      </c>
      <c r="G21" s="25"/>
      <c r="H21" s="22">
        <v>5581</v>
      </c>
      <c r="I21" s="42">
        <v>5.581</v>
      </c>
      <c r="J21" s="23">
        <v>4109</v>
      </c>
      <c r="K21" s="72">
        <v>4.109</v>
      </c>
      <c r="L21">
        <v>5712</v>
      </c>
      <c r="M21" s="43">
        <v>5.712</v>
      </c>
      <c r="N21" s="27">
        <v>3608</v>
      </c>
      <c r="O21" s="42">
        <v>3.608</v>
      </c>
      <c r="P21" s="23"/>
      <c r="Q21" s="24"/>
    </row>
    <row r="22" spans="1:17" ht="15.75">
      <c r="A22" s="117"/>
      <c r="B22" s="117">
        <v>34304</v>
      </c>
      <c r="C22" s="20">
        <v>219150</v>
      </c>
      <c r="D22" s="42">
        <v>219.15</v>
      </c>
      <c r="E22" s="25">
        <v>0.67</v>
      </c>
      <c r="F22" s="25">
        <v>7.058560977929589</v>
      </c>
      <c r="G22" s="25">
        <v>15.2229068546134</v>
      </c>
      <c r="H22" s="22">
        <v>5735</v>
      </c>
      <c r="I22" s="42">
        <v>5.735</v>
      </c>
      <c r="J22" s="23">
        <v>4291</v>
      </c>
      <c r="K22" s="72">
        <v>4.291</v>
      </c>
      <c r="L22">
        <v>6292</v>
      </c>
      <c r="M22" s="43">
        <v>6.292</v>
      </c>
      <c r="N22" s="27">
        <v>3806</v>
      </c>
      <c r="O22" s="42">
        <v>3.806</v>
      </c>
      <c r="P22" s="23"/>
      <c r="Q22" s="24"/>
    </row>
    <row r="23" spans="1:17" ht="15.75">
      <c r="A23" s="117"/>
      <c r="B23" s="117">
        <v>34335</v>
      </c>
      <c r="C23" s="20">
        <v>221719.9</v>
      </c>
      <c r="D23" s="42">
        <v>221.7199</v>
      </c>
      <c r="E23" s="25">
        <v>1.17</v>
      </c>
      <c r="F23" s="7">
        <v>12.014921627417646</v>
      </c>
      <c r="G23" s="25">
        <v>16.107019197304453</v>
      </c>
      <c r="H23" s="22">
        <v>6993.06</v>
      </c>
      <c r="I23" s="42">
        <v>6.993060000000001</v>
      </c>
      <c r="J23" s="23">
        <v>5318</v>
      </c>
      <c r="K23" s="72">
        <v>5.318</v>
      </c>
      <c r="L23">
        <v>10277.92</v>
      </c>
      <c r="M23" s="43">
        <v>10.27792</v>
      </c>
      <c r="N23" s="27">
        <v>6493.75</v>
      </c>
      <c r="O23" s="42">
        <v>6.49375</v>
      </c>
      <c r="P23" s="23"/>
      <c r="Q23" s="24"/>
    </row>
    <row r="24" spans="1:17" ht="15.75">
      <c r="A24" s="117"/>
      <c r="B24" s="117">
        <v>34366</v>
      </c>
      <c r="C24" s="20">
        <v>224017.93</v>
      </c>
      <c r="D24" s="42">
        <v>224.01793</v>
      </c>
      <c r="E24" s="25">
        <v>1.04</v>
      </c>
      <c r="F24" s="7">
        <v>12.148147149224517</v>
      </c>
      <c r="G24" s="25">
        <v>17.289237293815134</v>
      </c>
      <c r="H24" s="22">
        <v>6547.34</v>
      </c>
      <c r="I24" s="42">
        <v>6.54734</v>
      </c>
      <c r="J24" s="23">
        <v>4908</v>
      </c>
      <c r="K24" s="72">
        <v>4.908</v>
      </c>
      <c r="L24">
        <v>7674.77</v>
      </c>
      <c r="M24" s="43">
        <v>7.6747700000000005</v>
      </c>
      <c r="N24" s="27">
        <v>5315.23</v>
      </c>
      <c r="O24" s="42">
        <v>5.31523</v>
      </c>
      <c r="P24" s="23"/>
      <c r="Q24" s="24"/>
    </row>
    <row r="25" spans="1:17" ht="15.75">
      <c r="A25" s="117"/>
      <c r="B25" s="117">
        <v>34394</v>
      </c>
      <c r="C25" s="20">
        <v>226968.49</v>
      </c>
      <c r="D25" s="42">
        <v>226.96849</v>
      </c>
      <c r="E25" s="25">
        <v>1.32</v>
      </c>
      <c r="F25" s="25">
        <v>15.116108770013037</v>
      </c>
      <c r="G25" s="25">
        <v>17.79491351795649</v>
      </c>
      <c r="H25" s="22">
        <v>9599.76</v>
      </c>
      <c r="I25" s="42">
        <v>9.59976</v>
      </c>
      <c r="J25" s="23">
        <v>6941</v>
      </c>
      <c r="K25" s="72">
        <v>6.941</v>
      </c>
      <c r="L25">
        <v>10989.6</v>
      </c>
      <c r="M25" s="43">
        <v>10.989600000000001</v>
      </c>
      <c r="N25" s="27">
        <v>6715.63</v>
      </c>
      <c r="O25" s="42">
        <v>6.71563</v>
      </c>
      <c r="P25" s="23"/>
      <c r="Q25" s="24"/>
    </row>
    <row r="26" spans="1:17" ht="15.75">
      <c r="A26" s="117"/>
      <c r="B26" s="117">
        <v>34425</v>
      </c>
      <c r="C26" s="20">
        <v>230926</v>
      </c>
      <c r="D26" s="42">
        <v>230.926</v>
      </c>
      <c r="E26" s="25">
        <v>1.74</v>
      </c>
      <c r="F26" s="7">
        <v>17.73710637049417</v>
      </c>
      <c r="G26" s="25">
        <v>17.745282294524</v>
      </c>
      <c r="H26" s="22">
        <v>9381</v>
      </c>
      <c r="I26" s="42">
        <v>9.381</v>
      </c>
      <c r="J26" s="23">
        <v>6801</v>
      </c>
      <c r="K26" s="72">
        <v>6.801</v>
      </c>
      <c r="L26">
        <v>10042</v>
      </c>
      <c r="M26" s="43">
        <v>10.042</v>
      </c>
      <c r="N26" s="27">
        <v>6272</v>
      </c>
      <c r="O26" s="42">
        <v>6.272</v>
      </c>
      <c r="P26" s="23"/>
      <c r="Q26" s="24"/>
    </row>
    <row r="27" spans="1:17" ht="15.75">
      <c r="A27" s="117"/>
      <c r="B27" s="117">
        <v>34455</v>
      </c>
      <c r="C27" s="20">
        <v>234966</v>
      </c>
      <c r="D27" s="42">
        <v>234.966</v>
      </c>
      <c r="E27" s="25">
        <v>1.75</v>
      </c>
      <c r="F27" s="7">
        <v>21.126011385078115</v>
      </c>
      <c r="G27" s="25">
        <v>18.234419584904227</v>
      </c>
      <c r="H27" s="22">
        <v>10007</v>
      </c>
      <c r="I27" s="42">
        <v>10.007</v>
      </c>
      <c r="J27" s="23">
        <v>7482</v>
      </c>
      <c r="K27" s="72">
        <v>7.482</v>
      </c>
      <c r="L27">
        <v>8935</v>
      </c>
      <c r="M27" s="43">
        <v>8.935</v>
      </c>
      <c r="N27" s="27">
        <v>5043</v>
      </c>
      <c r="O27" s="42">
        <v>5.043</v>
      </c>
      <c r="P27" s="23"/>
      <c r="Q27" s="24"/>
    </row>
    <row r="28" spans="1:17" ht="15.75">
      <c r="A28" s="117"/>
      <c r="B28" s="117">
        <v>34486</v>
      </c>
      <c r="C28" s="20">
        <v>238248</v>
      </c>
      <c r="D28" s="42">
        <v>238.248</v>
      </c>
      <c r="E28" s="25">
        <v>1.4</v>
      </c>
      <c r="F28" s="25">
        <v>21.412417585058687</v>
      </c>
      <c r="G28" s="25">
        <v>17.305830161556187</v>
      </c>
      <c r="H28" s="22">
        <v>7745</v>
      </c>
      <c r="I28" s="42">
        <v>7.745</v>
      </c>
      <c r="J28" s="23">
        <v>5403</v>
      </c>
      <c r="K28" s="72">
        <v>5.403</v>
      </c>
      <c r="L28">
        <v>6222</v>
      </c>
      <c r="M28" s="43">
        <v>6.222</v>
      </c>
      <c r="N28" s="27">
        <v>3633</v>
      </c>
      <c r="O28" s="42">
        <v>3.633</v>
      </c>
      <c r="P28" s="23"/>
      <c r="Q28" s="24"/>
    </row>
    <row r="29" spans="1:17" ht="15.75">
      <c r="A29" s="117"/>
      <c r="B29" s="117">
        <v>34516</v>
      </c>
      <c r="C29" s="20">
        <v>238335.05</v>
      </c>
      <c r="D29" s="42">
        <v>238.33505</v>
      </c>
      <c r="E29" s="25">
        <v>0.41</v>
      </c>
      <c r="F29" s="7">
        <v>15.116108770013037</v>
      </c>
      <c r="G29" s="25">
        <v>14.924677569630497</v>
      </c>
      <c r="H29" s="22">
        <v>5330.27</v>
      </c>
      <c r="I29" s="42">
        <v>5.3302700000000005</v>
      </c>
      <c r="J29" s="23">
        <v>3772</v>
      </c>
      <c r="K29" s="72">
        <v>3.772</v>
      </c>
      <c r="L29">
        <v>5760.84</v>
      </c>
      <c r="M29" s="43">
        <v>5.76084</v>
      </c>
      <c r="N29" s="27">
        <v>4015.06</v>
      </c>
      <c r="O29" s="42">
        <v>4.01506</v>
      </c>
      <c r="P29" s="23"/>
      <c r="Q29" s="24"/>
    </row>
    <row r="30" spans="1:17" ht="15.75">
      <c r="A30" s="117"/>
      <c r="B30" s="117">
        <v>34547</v>
      </c>
      <c r="C30" s="20">
        <v>239885</v>
      </c>
      <c r="D30" s="42">
        <v>239.885</v>
      </c>
      <c r="E30" s="25">
        <v>0.65</v>
      </c>
      <c r="F30" s="7">
        <v>10.296140860819426</v>
      </c>
      <c r="G30" s="25">
        <v>12.920983436751325</v>
      </c>
      <c r="H30" s="22">
        <v>5825</v>
      </c>
      <c r="I30" s="42">
        <v>5.825</v>
      </c>
      <c r="J30" s="23">
        <v>4587</v>
      </c>
      <c r="K30" s="72">
        <v>4.587</v>
      </c>
      <c r="L30">
        <v>6387.59</v>
      </c>
      <c r="M30" s="43">
        <v>6.38759</v>
      </c>
      <c r="N30" s="27">
        <v>4127</v>
      </c>
      <c r="O30" s="42">
        <v>4.127</v>
      </c>
      <c r="P30" s="23"/>
      <c r="Q30" s="24"/>
    </row>
    <row r="31" spans="1:18" ht="15.75">
      <c r="A31" s="117"/>
      <c r="B31" s="117">
        <v>34578</v>
      </c>
      <c r="C31" s="20">
        <v>241589</v>
      </c>
      <c r="D31" s="42">
        <v>241.589</v>
      </c>
      <c r="E31" s="25">
        <v>0.7103403714279759</v>
      </c>
      <c r="F31" s="25">
        <v>7.314324889074259</v>
      </c>
      <c r="G31" s="25">
        <v>12.58891687533947</v>
      </c>
      <c r="H31" s="22">
        <v>5707</v>
      </c>
      <c r="I31" s="42">
        <v>5.707</v>
      </c>
      <c r="J31" s="26">
        <v>4242</v>
      </c>
      <c r="K31" s="72">
        <v>4.242</v>
      </c>
      <c r="L31">
        <v>6083.29</v>
      </c>
      <c r="M31" s="43">
        <v>6.08329</v>
      </c>
      <c r="N31" s="27">
        <v>4029.54</v>
      </c>
      <c r="O31" s="42">
        <v>4.02954</v>
      </c>
      <c r="P31" s="26"/>
      <c r="Q31" s="24"/>
      <c r="R31" s="26"/>
    </row>
    <row r="32" spans="1:17" ht="15.75">
      <c r="A32" s="117"/>
      <c r="B32" s="117">
        <v>34608</v>
      </c>
      <c r="C32" s="20">
        <v>242171</v>
      </c>
      <c r="D32" s="42">
        <v>242.171</v>
      </c>
      <c r="E32" s="25">
        <v>0.24090500809225585</v>
      </c>
      <c r="F32" s="7">
        <v>6.548708685149102</v>
      </c>
      <c r="G32" s="25">
        <v>12.689755658923445</v>
      </c>
      <c r="H32" s="22">
        <v>5140</v>
      </c>
      <c r="I32" s="42">
        <v>5.14</v>
      </c>
      <c r="J32" s="23">
        <v>4065</v>
      </c>
      <c r="K32" s="72">
        <v>4.065</v>
      </c>
      <c r="L32">
        <v>6623.92</v>
      </c>
      <c r="M32" s="43">
        <v>6.62392</v>
      </c>
      <c r="N32" s="27">
        <v>4755.97</v>
      </c>
      <c r="O32" s="42">
        <v>4.7559700000000005</v>
      </c>
      <c r="P32" s="23"/>
      <c r="Q32" s="24"/>
    </row>
    <row r="33" spans="1:17" ht="15.75">
      <c r="A33" s="117"/>
      <c r="B33" s="117">
        <v>34639</v>
      </c>
      <c r="C33" s="20">
        <v>244126</v>
      </c>
      <c r="D33" s="42">
        <v>244.126</v>
      </c>
      <c r="E33" s="25">
        <v>0.8072808057116666</v>
      </c>
      <c r="F33" s="7">
        <v>7.1863730040248575</v>
      </c>
      <c r="G33" s="25">
        <v>12.462838238323005</v>
      </c>
      <c r="H33" s="22">
        <v>6532.75</v>
      </c>
      <c r="I33" s="42">
        <v>6.53275</v>
      </c>
      <c r="J33" s="23">
        <v>4540</v>
      </c>
      <c r="K33" s="72">
        <v>4.54</v>
      </c>
      <c r="L33">
        <v>7274.7</v>
      </c>
      <c r="M33" s="43">
        <v>7.2747</v>
      </c>
      <c r="N33" s="27">
        <v>4933.49</v>
      </c>
      <c r="O33" s="42">
        <v>4.93349</v>
      </c>
      <c r="P33" s="23"/>
      <c r="Q33" s="24"/>
    </row>
    <row r="34" spans="1:18" ht="15.75">
      <c r="A34" s="117"/>
      <c r="B34" s="117">
        <v>34669</v>
      </c>
      <c r="C34" s="20">
        <v>237061</v>
      </c>
      <c r="D34" s="42">
        <v>237.061</v>
      </c>
      <c r="E34" s="25">
        <v>0.6127983090699065</v>
      </c>
      <c r="F34" s="25">
        <v>6.803355946764765</v>
      </c>
      <c r="G34" s="25">
        <v>12.34962343639375</v>
      </c>
      <c r="H34" s="22">
        <v>6583</v>
      </c>
      <c r="I34" s="42">
        <v>6.583</v>
      </c>
      <c r="J34" s="26">
        <v>4502</v>
      </c>
      <c r="K34" s="72">
        <v>4.502</v>
      </c>
      <c r="L34">
        <v>5021.38</v>
      </c>
      <c r="M34" s="43">
        <v>5.02138</v>
      </c>
      <c r="N34" s="27">
        <v>3024.42</v>
      </c>
      <c r="O34" s="42">
        <v>3.02442</v>
      </c>
      <c r="P34" s="26"/>
      <c r="Q34" s="24"/>
      <c r="R34" s="26"/>
    </row>
    <row r="35" spans="1:17" ht="15.75">
      <c r="A35" s="117"/>
      <c r="B35" s="117">
        <v>34700</v>
      </c>
      <c r="C35" s="20">
        <v>238087</v>
      </c>
      <c r="D35" s="42">
        <v>238.087</v>
      </c>
      <c r="E35" s="25">
        <v>0.43279999662534113</v>
      </c>
      <c r="F35" s="7">
        <v>7.570648792618689</v>
      </c>
      <c r="G35" s="25">
        <v>11.49947195201143</v>
      </c>
      <c r="H35" s="22">
        <v>4846</v>
      </c>
      <c r="I35" s="42">
        <v>4.846</v>
      </c>
      <c r="J35" s="23">
        <v>3337</v>
      </c>
      <c r="K35" s="72">
        <v>3.337</v>
      </c>
      <c r="L35">
        <v>4559.1</v>
      </c>
      <c r="M35" s="43">
        <v>4.5591</v>
      </c>
      <c r="N35" s="27">
        <v>2694</v>
      </c>
      <c r="O35" s="42">
        <v>2.694</v>
      </c>
      <c r="P35" s="23"/>
      <c r="Q35" s="24"/>
    </row>
    <row r="36" spans="1:17" ht="15.75">
      <c r="A36" s="117"/>
      <c r="B36" s="117">
        <v>34731</v>
      </c>
      <c r="C36" s="20">
        <v>238589</v>
      </c>
      <c r="D36" s="42">
        <v>238.589</v>
      </c>
      <c r="E36" s="25">
        <v>0.21084729531641794</v>
      </c>
      <c r="F36" s="7">
        <v>5.032476341715518</v>
      </c>
      <c r="G36" s="25">
        <v>10.561296284111988</v>
      </c>
      <c r="H36" s="22">
        <v>3843</v>
      </c>
      <c r="I36" s="42">
        <v>3.843</v>
      </c>
      <c r="J36" s="23">
        <v>2452</v>
      </c>
      <c r="K36" s="72">
        <v>2.452</v>
      </c>
      <c r="L36">
        <v>3793</v>
      </c>
      <c r="M36" s="43">
        <v>3.793</v>
      </c>
      <c r="N36" s="27">
        <v>2560.06</v>
      </c>
      <c r="O36" s="42">
        <v>2.56006</v>
      </c>
      <c r="P36" s="23"/>
      <c r="Q36" s="24"/>
    </row>
    <row r="37" spans="1:18" ht="15.75">
      <c r="A37" s="117"/>
      <c r="B37" s="117">
        <v>34759</v>
      </c>
      <c r="C37" s="20">
        <v>239614</v>
      </c>
      <c r="D37" s="42">
        <v>239.614</v>
      </c>
      <c r="E37" s="25">
        <v>0.3466211770031309</v>
      </c>
      <c r="F37" s="25">
        <v>3.908310113125797</v>
      </c>
      <c r="G37" s="25">
        <v>9.50501286451027</v>
      </c>
      <c r="H37" s="22">
        <v>5178</v>
      </c>
      <c r="I37" s="42">
        <v>5.178</v>
      </c>
      <c r="J37" s="26">
        <v>3893</v>
      </c>
      <c r="K37" s="72">
        <v>3.893</v>
      </c>
      <c r="L37">
        <v>12040.03</v>
      </c>
      <c r="M37" s="43">
        <v>12.04003</v>
      </c>
      <c r="N37" s="27">
        <v>9225.05</v>
      </c>
      <c r="O37" s="42">
        <v>9.22505</v>
      </c>
      <c r="P37" s="26"/>
      <c r="Q37" s="24"/>
      <c r="R37" s="26"/>
    </row>
    <row r="38" spans="1:17" ht="15.75">
      <c r="A38" s="117"/>
      <c r="B38" s="117">
        <v>34790</v>
      </c>
      <c r="C38" s="20">
        <v>245316</v>
      </c>
      <c r="D38" s="42">
        <v>245.316</v>
      </c>
      <c r="E38" s="25">
        <v>2.379660620831838</v>
      </c>
      <c r="F38" s="7">
        <v>11.88184119551565</v>
      </c>
      <c r="G38" s="25">
        <v>10.215420783553625</v>
      </c>
      <c r="H38" s="22">
        <v>10573</v>
      </c>
      <c r="I38" s="42">
        <v>10.573</v>
      </c>
      <c r="J38" s="23">
        <v>6473</v>
      </c>
      <c r="K38" s="72">
        <v>6.473</v>
      </c>
      <c r="L38">
        <v>10914.9</v>
      </c>
      <c r="M38" s="43">
        <v>10.9149</v>
      </c>
      <c r="N38" s="27">
        <v>6929.45</v>
      </c>
      <c r="O38" s="42">
        <v>6.92945</v>
      </c>
      <c r="P38" s="23"/>
      <c r="Q38" s="24"/>
    </row>
    <row r="39" spans="1:17" ht="15.75">
      <c r="A39" s="117"/>
      <c r="B39" s="117">
        <v>34820</v>
      </c>
      <c r="C39" s="20">
        <v>251836</v>
      </c>
      <c r="D39" s="42">
        <v>251.836</v>
      </c>
      <c r="E39" s="25">
        <v>2.6577964747509335</v>
      </c>
      <c r="F39" s="7">
        <v>22.99877879982497</v>
      </c>
      <c r="G39" s="25">
        <v>11.244272227789553</v>
      </c>
      <c r="H39" s="22">
        <v>12352</v>
      </c>
      <c r="I39" s="42">
        <v>12.352</v>
      </c>
      <c r="J39" s="23">
        <v>8322</v>
      </c>
      <c r="K39" s="72">
        <v>8.322</v>
      </c>
      <c r="L39">
        <v>12310.81</v>
      </c>
      <c r="M39" s="43">
        <v>12.31081</v>
      </c>
      <c r="N39" s="27">
        <v>7004.68</v>
      </c>
      <c r="O39" s="42">
        <v>7.0046800000000005</v>
      </c>
      <c r="P39" s="23"/>
      <c r="Q39" s="24"/>
    </row>
    <row r="40" spans="1:18" ht="15.75">
      <c r="A40" s="117"/>
      <c r="B40" s="117">
        <v>34851</v>
      </c>
      <c r="C40" s="20">
        <v>255627</v>
      </c>
      <c r="D40" s="42">
        <v>255.627</v>
      </c>
      <c r="E40" s="25">
        <v>1.5875410981750029</v>
      </c>
      <c r="F40" s="25">
        <v>28.626269336439105</v>
      </c>
      <c r="G40" s="25">
        <v>11.460677560918214</v>
      </c>
      <c r="H40" s="22">
        <v>8787</v>
      </c>
      <c r="I40" s="42">
        <v>8.787</v>
      </c>
      <c r="J40" s="26">
        <v>6237</v>
      </c>
      <c r="K40" s="72">
        <v>6.237</v>
      </c>
      <c r="L40">
        <v>7766.48</v>
      </c>
      <c r="M40" s="43">
        <v>7.76648</v>
      </c>
      <c r="N40" s="27">
        <v>5279.57</v>
      </c>
      <c r="O40" s="42">
        <v>5.27957</v>
      </c>
      <c r="P40" s="26"/>
      <c r="Q40" s="24"/>
      <c r="R40" s="26"/>
    </row>
    <row r="41" spans="1:17" ht="15.75">
      <c r="A41" s="117"/>
      <c r="B41" s="117">
        <v>34881</v>
      </c>
      <c r="C41" s="20">
        <v>258439</v>
      </c>
      <c r="D41" s="42">
        <v>258.439</v>
      </c>
      <c r="E41" s="25">
        <v>1.1000402930832816</v>
      </c>
      <c r="F41" s="7">
        <v>22.56426121426795</v>
      </c>
      <c r="G41" s="25">
        <v>12.167679456783517</v>
      </c>
      <c r="H41" s="22">
        <v>7602</v>
      </c>
      <c r="I41" s="42">
        <v>7.602</v>
      </c>
      <c r="J41" s="23">
        <v>5953</v>
      </c>
      <c r="K41" s="72">
        <v>5.953</v>
      </c>
      <c r="L41">
        <v>7798.39</v>
      </c>
      <c r="M41" s="43">
        <v>7.79839</v>
      </c>
      <c r="N41" s="27">
        <v>5300.43</v>
      </c>
      <c r="O41" s="42">
        <v>5.30043</v>
      </c>
      <c r="P41" s="23"/>
      <c r="Q41" s="24"/>
    </row>
    <row r="42" spans="1:17" ht="15.75">
      <c r="A42" s="117"/>
      <c r="B42" s="117">
        <v>34912</v>
      </c>
      <c r="C42" s="20">
        <v>260706</v>
      </c>
      <c r="D42" s="42">
        <v>260.706</v>
      </c>
      <c r="E42" s="25">
        <v>0.877189588258738</v>
      </c>
      <c r="F42" s="7">
        <v>14.571181457374152</v>
      </c>
      <c r="G42" s="25">
        <v>12.36325902538682</v>
      </c>
      <c r="H42" s="22">
        <v>6588</v>
      </c>
      <c r="I42" s="42">
        <v>6.588</v>
      </c>
      <c r="J42" s="23">
        <v>5351</v>
      </c>
      <c r="K42" s="72">
        <v>5.351</v>
      </c>
      <c r="L42">
        <v>6928.43</v>
      </c>
      <c r="M42" s="43">
        <v>6.9284300000000005</v>
      </c>
      <c r="N42" s="27">
        <v>4640.24</v>
      </c>
      <c r="O42" s="42">
        <v>4.6402399999999995</v>
      </c>
      <c r="P42" s="23"/>
      <c r="Q42" s="24"/>
    </row>
    <row r="43" spans="1:18" ht="15.75">
      <c r="A43" s="117"/>
      <c r="B43" s="117">
        <v>34943</v>
      </c>
      <c r="C43" s="20">
        <v>264457</v>
      </c>
      <c r="D43" s="42">
        <v>264.457</v>
      </c>
      <c r="E43" s="25">
        <v>1.599502888310971</v>
      </c>
      <c r="F43" s="25">
        <v>14.707191153891445</v>
      </c>
      <c r="G43" s="25">
        <v>13.324059867902289</v>
      </c>
      <c r="H43" s="22">
        <v>8720</v>
      </c>
      <c r="I43" s="42">
        <v>8.72</v>
      </c>
      <c r="J43" s="26">
        <v>6228</v>
      </c>
      <c r="K43" s="72">
        <v>6.228</v>
      </c>
      <c r="L43">
        <v>8578.19</v>
      </c>
      <c r="M43" s="43">
        <v>8.578190000000001</v>
      </c>
      <c r="N43" s="27">
        <v>4942.71</v>
      </c>
      <c r="O43" s="42">
        <v>4.94271</v>
      </c>
      <c r="P43" s="26"/>
      <c r="Q43" s="24"/>
      <c r="R43" s="26"/>
    </row>
    <row r="44" spans="1:17" ht="15.75">
      <c r="A44" s="117"/>
      <c r="B44" s="117">
        <v>34973</v>
      </c>
      <c r="C44" s="20">
        <v>266271</v>
      </c>
      <c r="D44" s="42">
        <v>266.271</v>
      </c>
      <c r="E44" s="25">
        <v>0.6859338191085885</v>
      </c>
      <c r="F44" s="7">
        <v>12.950555229212155</v>
      </c>
      <c r="G44" s="25">
        <v>13.718142654976473</v>
      </c>
      <c r="H44" s="22">
        <v>6430</v>
      </c>
      <c r="I44" s="42">
        <v>6.43</v>
      </c>
      <c r="J44" s="23">
        <v>5207</v>
      </c>
      <c r="K44" s="72">
        <v>5.207</v>
      </c>
      <c r="L44">
        <v>7814.56</v>
      </c>
      <c r="M44" s="43">
        <v>7.81456</v>
      </c>
      <c r="N44" s="27">
        <v>5587.88</v>
      </c>
      <c r="O44" s="42">
        <v>5.58788</v>
      </c>
      <c r="P44" s="23"/>
      <c r="Q44" s="24"/>
    </row>
    <row r="45" spans="1:17" ht="15.75">
      <c r="A45" s="117"/>
      <c r="B45" s="117">
        <v>35004</v>
      </c>
      <c r="C45" s="20">
        <v>269589</v>
      </c>
      <c r="D45" s="42">
        <v>269.589</v>
      </c>
      <c r="E45" s="25">
        <v>1.2460988992417499</v>
      </c>
      <c r="F45" s="7">
        <v>14.4353196047724</v>
      </c>
      <c r="G45" s="25">
        <v>14.156555290720656</v>
      </c>
      <c r="H45" s="22">
        <v>7835</v>
      </c>
      <c r="I45" s="42">
        <v>7.835</v>
      </c>
      <c r="J45" s="23">
        <v>5392</v>
      </c>
      <c r="K45" s="72">
        <v>5.392</v>
      </c>
      <c r="L45">
        <v>10094.98</v>
      </c>
      <c r="M45" s="43">
        <v>10.09498</v>
      </c>
      <c r="N45" s="27">
        <v>7060.61</v>
      </c>
      <c r="O45" s="42">
        <v>7.06061</v>
      </c>
      <c r="P45" s="23"/>
      <c r="Q45" s="24"/>
    </row>
    <row r="46" spans="1:18" ht="15.75">
      <c r="A46" s="117"/>
      <c r="B46" s="117">
        <v>35034</v>
      </c>
      <c r="C46" s="20">
        <v>272695</v>
      </c>
      <c r="D46" s="42">
        <v>272.695</v>
      </c>
      <c r="E46" s="25">
        <v>1.368379273635052</v>
      </c>
      <c r="F46" s="25">
        <v>13.488414009111743</v>
      </c>
      <c r="G46" s="25">
        <v>14.940378176148075</v>
      </c>
      <c r="H46" s="22">
        <v>9356</v>
      </c>
      <c r="I46" s="42">
        <v>9.356</v>
      </c>
      <c r="J46" s="26">
        <v>6957</v>
      </c>
      <c r="K46" s="72">
        <v>6.957</v>
      </c>
      <c r="L46">
        <v>8530.19</v>
      </c>
      <c r="M46" s="43">
        <v>8.530190000000001</v>
      </c>
      <c r="N46" s="27">
        <v>5322.85</v>
      </c>
      <c r="O46" s="42">
        <v>5.322850000000001</v>
      </c>
      <c r="P46" s="26"/>
      <c r="Q46" s="24"/>
      <c r="R46" s="26"/>
    </row>
    <row r="47" spans="1:17" ht="15.75">
      <c r="A47" s="117"/>
      <c r="B47" s="117">
        <v>35065</v>
      </c>
      <c r="C47" s="20">
        <v>275968</v>
      </c>
      <c r="D47" s="42">
        <v>275.968</v>
      </c>
      <c r="E47" s="25">
        <v>1.2002420286400557</v>
      </c>
      <c r="F47" s="7">
        <v>15.800608683458513</v>
      </c>
      <c r="G47" s="25">
        <v>15.723690511365236</v>
      </c>
      <c r="H47" s="22">
        <v>9312</v>
      </c>
      <c r="I47" s="42">
        <v>9.312</v>
      </c>
      <c r="J47" s="23">
        <v>7208</v>
      </c>
      <c r="K47" s="72">
        <v>7.208</v>
      </c>
      <c r="L47">
        <v>9029.42</v>
      </c>
      <c r="M47" s="43">
        <v>9.02942</v>
      </c>
      <c r="N47" s="27">
        <v>5818.44</v>
      </c>
      <c r="O47" s="42">
        <v>5.81844</v>
      </c>
      <c r="P47" s="23"/>
      <c r="Q47" s="24"/>
    </row>
    <row r="48" spans="1:17" ht="15.75">
      <c r="A48" s="117"/>
      <c r="B48" s="117">
        <v>35096</v>
      </c>
      <c r="C48" s="20">
        <v>280589</v>
      </c>
      <c r="D48" s="42">
        <v>280.589</v>
      </c>
      <c r="E48" s="25">
        <v>1.5538033395176252</v>
      </c>
      <c r="F48" s="7">
        <v>17.04211832856652</v>
      </c>
      <c r="G48" s="25">
        <v>17.1438193763682</v>
      </c>
      <c r="H48" s="22">
        <v>8999</v>
      </c>
      <c r="I48" s="42">
        <v>8.999</v>
      </c>
      <c r="J48" s="23">
        <v>6762</v>
      </c>
      <c r="K48" s="72">
        <v>6.762</v>
      </c>
      <c r="L48">
        <v>10399.49</v>
      </c>
      <c r="M48" s="43">
        <v>10.39949</v>
      </c>
      <c r="N48" s="27">
        <v>7139.35</v>
      </c>
      <c r="O48" s="42">
        <v>7.13935</v>
      </c>
      <c r="P48" s="23"/>
      <c r="Q48" s="24"/>
    </row>
    <row r="49" spans="1:18" ht="15.75">
      <c r="A49" s="117"/>
      <c r="B49" s="117">
        <v>35125</v>
      </c>
      <c r="C49" s="20">
        <v>284996</v>
      </c>
      <c r="D49" s="42">
        <v>284.996</v>
      </c>
      <c r="E49" s="25">
        <v>1.570624650289213</v>
      </c>
      <c r="F49" s="25">
        <v>18.016159228567076</v>
      </c>
      <c r="G49" s="25">
        <v>18.433491211164686</v>
      </c>
      <c r="H49" s="22">
        <v>11012</v>
      </c>
      <c r="I49" s="42">
        <v>11.012</v>
      </c>
      <c r="J49" s="26">
        <v>7724</v>
      </c>
      <c r="K49" s="72">
        <v>7.724</v>
      </c>
      <c r="L49">
        <v>11987.13</v>
      </c>
      <c r="M49" s="43">
        <v>11.987129999999999</v>
      </c>
      <c r="N49" s="27">
        <v>7630.23</v>
      </c>
      <c r="O49" s="42">
        <v>7.630229999999999</v>
      </c>
      <c r="P49" s="26"/>
      <c r="Q49" s="24"/>
      <c r="R49" s="26"/>
    </row>
    <row r="50" spans="1:17" ht="15.75">
      <c r="A50" s="117"/>
      <c r="B50" s="117">
        <v>35156</v>
      </c>
      <c r="C50" s="20">
        <v>289600</v>
      </c>
      <c r="D50" s="42">
        <v>289.6</v>
      </c>
      <c r="E50" s="25">
        <v>1.6154612696318544</v>
      </c>
      <c r="F50" s="7">
        <v>19.84483147523334</v>
      </c>
      <c r="G50" s="25">
        <v>17.69144152813965</v>
      </c>
      <c r="H50" s="22">
        <v>11181</v>
      </c>
      <c r="I50" s="42">
        <v>11.181</v>
      </c>
      <c r="J50" s="23">
        <v>7347</v>
      </c>
      <c r="K50" s="72">
        <v>7.347</v>
      </c>
      <c r="L50">
        <v>12594.23</v>
      </c>
      <c r="M50" s="43">
        <v>12.59423</v>
      </c>
      <c r="N50" s="27">
        <v>7816.23</v>
      </c>
      <c r="O50" s="42">
        <v>7.816229999999999</v>
      </c>
      <c r="P50" s="23"/>
      <c r="Q50" s="24"/>
    </row>
    <row r="51" spans="1:18" ht="16.5" customHeight="1">
      <c r="A51" s="117"/>
      <c r="B51" s="117">
        <v>35186</v>
      </c>
      <c r="C51" s="20">
        <v>293505</v>
      </c>
      <c r="D51" s="42">
        <v>293.505</v>
      </c>
      <c r="E51" s="25">
        <v>1.3484116022099448</v>
      </c>
      <c r="F51" s="25">
        <v>18.997625578846005</v>
      </c>
      <c r="G51" s="25">
        <v>16.35395612990017</v>
      </c>
      <c r="H51" s="22">
        <v>13247</v>
      </c>
      <c r="I51" s="42">
        <v>13.247</v>
      </c>
      <c r="J51" s="26">
        <v>9288</v>
      </c>
      <c r="K51" s="72">
        <v>9.288</v>
      </c>
      <c r="L51">
        <v>19930.15</v>
      </c>
      <c r="M51" s="43">
        <v>19.93015</v>
      </c>
      <c r="N51" s="27">
        <v>13906.31</v>
      </c>
      <c r="O51" s="42">
        <v>13.90631</v>
      </c>
      <c r="P51" s="26"/>
      <c r="Q51" s="24"/>
      <c r="R51" s="26"/>
    </row>
    <row r="52" spans="1:17" ht="15.75">
      <c r="A52" s="117"/>
      <c r="B52" s="117">
        <v>35217</v>
      </c>
      <c r="C52" s="20">
        <v>297515</v>
      </c>
      <c r="D52" s="42">
        <v>297.515</v>
      </c>
      <c r="E52" s="7">
        <v>1.4</v>
      </c>
      <c r="F52" s="7">
        <v>18</v>
      </c>
      <c r="G52" s="7">
        <v>16.1</v>
      </c>
      <c r="H52" s="22">
        <v>14627</v>
      </c>
      <c r="I52" s="42">
        <v>14.627</v>
      </c>
      <c r="J52" s="7">
        <v>9280</v>
      </c>
      <c r="K52" s="72">
        <v>9.28</v>
      </c>
      <c r="L52">
        <v>15636.08</v>
      </c>
      <c r="M52" s="43">
        <v>15.63608</v>
      </c>
      <c r="N52" s="27">
        <v>11109</v>
      </c>
      <c r="O52" s="42">
        <v>11.109</v>
      </c>
      <c r="P52" s="27"/>
      <c r="Q52" s="24"/>
    </row>
    <row r="53" spans="1:17" ht="15.75">
      <c r="A53" s="117"/>
      <c r="B53" s="117">
        <v>35247</v>
      </c>
      <c r="C53" s="20">
        <v>302996</v>
      </c>
      <c r="D53" s="42">
        <v>302.996</v>
      </c>
      <c r="E53" s="7">
        <v>1.5</v>
      </c>
      <c r="F53" s="7">
        <v>17.7</v>
      </c>
      <c r="G53" s="7">
        <v>16.6</v>
      </c>
      <c r="H53" s="22">
        <v>17659</v>
      </c>
      <c r="I53" s="42">
        <v>17.659</v>
      </c>
      <c r="J53" s="7">
        <v>11873</v>
      </c>
      <c r="K53" s="72">
        <v>11.873</v>
      </c>
      <c r="L53">
        <v>17064.91</v>
      </c>
      <c r="M53" s="43">
        <v>17.06491</v>
      </c>
      <c r="N53" s="27">
        <v>10696</v>
      </c>
      <c r="O53" s="42">
        <v>10.696</v>
      </c>
      <c r="P53" s="27"/>
      <c r="Q53" s="24"/>
    </row>
    <row r="54" spans="1:17" ht="15.75">
      <c r="A54" s="117"/>
      <c r="B54" s="117">
        <v>35278</v>
      </c>
      <c r="C54" s="20">
        <v>304784</v>
      </c>
      <c r="D54" s="42">
        <v>304.784</v>
      </c>
      <c r="E54" s="7">
        <v>0.6</v>
      </c>
      <c r="F54" s="7">
        <v>14.3</v>
      </c>
      <c r="G54" s="7">
        <v>16.2</v>
      </c>
      <c r="H54" s="9">
        <v>13397</v>
      </c>
      <c r="I54" s="42">
        <v>13.397</v>
      </c>
      <c r="J54" s="7">
        <v>9039</v>
      </c>
      <c r="K54" s="72">
        <v>9.039</v>
      </c>
      <c r="L54">
        <v>11893.85</v>
      </c>
      <c r="M54" s="43">
        <v>11.89385</v>
      </c>
      <c r="N54" s="29">
        <v>8102</v>
      </c>
      <c r="O54" s="42">
        <v>8.102</v>
      </c>
      <c r="Q54" s="24"/>
    </row>
    <row r="55" spans="1:17" ht="15.75">
      <c r="A55" s="117"/>
      <c r="B55" s="117">
        <v>35309</v>
      </c>
      <c r="C55" s="20">
        <v>307843</v>
      </c>
      <c r="D55" s="42">
        <v>307.843</v>
      </c>
      <c r="E55" s="7">
        <v>1</v>
      </c>
      <c r="F55" s="7">
        <v>12.8</v>
      </c>
      <c r="G55" s="7">
        <v>15.5</v>
      </c>
      <c r="H55" s="9">
        <v>11673</v>
      </c>
      <c r="I55" s="42">
        <v>11.673</v>
      </c>
      <c r="J55" s="7">
        <v>8220</v>
      </c>
      <c r="K55" s="72">
        <v>8.22</v>
      </c>
      <c r="L55">
        <v>14220</v>
      </c>
      <c r="M55" s="43">
        <v>14.22</v>
      </c>
      <c r="N55" s="29">
        <v>9958</v>
      </c>
      <c r="O55" s="42">
        <v>9.958</v>
      </c>
      <c r="Q55" s="24"/>
    </row>
    <row r="56" spans="1:17" ht="15.75">
      <c r="A56" s="117"/>
      <c r="B56" s="117">
        <v>35339</v>
      </c>
      <c r="C56" s="20">
        <v>313886</v>
      </c>
      <c r="D56" s="42">
        <v>313.886</v>
      </c>
      <c r="E56" s="7">
        <v>2</v>
      </c>
      <c r="F56" s="7">
        <v>14.7</v>
      </c>
      <c r="G56" s="7">
        <v>17</v>
      </c>
      <c r="H56" s="9">
        <v>15499</v>
      </c>
      <c r="I56" s="42">
        <v>15.499</v>
      </c>
      <c r="J56" s="7">
        <v>10578</v>
      </c>
      <c r="K56" s="72">
        <v>10.578</v>
      </c>
      <c r="L56">
        <v>18264</v>
      </c>
      <c r="M56" s="43">
        <v>18.264</v>
      </c>
      <c r="N56" s="29">
        <v>11517</v>
      </c>
      <c r="O56" s="42">
        <v>11.517</v>
      </c>
      <c r="Q56" s="24"/>
    </row>
    <row r="57" spans="1:17" ht="15.75">
      <c r="A57" s="117"/>
      <c r="B57" s="117">
        <v>35370</v>
      </c>
      <c r="C57" s="20">
        <v>319902</v>
      </c>
      <c r="D57" s="42">
        <v>319.902</v>
      </c>
      <c r="E57" s="7">
        <v>1.8</v>
      </c>
      <c r="F57" s="7">
        <v>20.2</v>
      </c>
      <c r="G57" s="7">
        <v>17.6</v>
      </c>
      <c r="H57" s="9">
        <v>16807</v>
      </c>
      <c r="I57" s="42">
        <v>16.807</v>
      </c>
      <c r="J57" s="7">
        <v>11180</v>
      </c>
      <c r="K57" s="72">
        <v>11.18</v>
      </c>
      <c r="L57">
        <v>20771</v>
      </c>
      <c r="M57" s="43">
        <v>20.771</v>
      </c>
      <c r="N57" s="29">
        <v>13841</v>
      </c>
      <c r="O57" s="42">
        <v>13.841</v>
      </c>
      <c r="Q57" s="24"/>
    </row>
    <row r="58" spans="1:17" ht="15.75">
      <c r="A58" s="117"/>
      <c r="B58" s="117">
        <v>35400</v>
      </c>
      <c r="C58" s="20">
        <v>330426</v>
      </c>
      <c r="D58" s="42">
        <v>330.426</v>
      </c>
      <c r="E58" s="7">
        <v>2.4</v>
      </c>
      <c r="F58" s="7">
        <v>26.8</v>
      </c>
      <c r="G58" s="7">
        <v>18.9</v>
      </c>
      <c r="H58" s="9">
        <v>19544</v>
      </c>
      <c r="I58" s="42">
        <v>19.544</v>
      </c>
      <c r="J58" s="7">
        <v>12861</v>
      </c>
      <c r="K58" s="72">
        <v>12.861</v>
      </c>
      <c r="L58">
        <v>20233</v>
      </c>
      <c r="M58" s="43">
        <v>20.233</v>
      </c>
      <c r="N58" s="29">
        <v>12675</v>
      </c>
      <c r="O58" s="42">
        <v>12.675</v>
      </c>
      <c r="Q58" s="24"/>
    </row>
    <row r="59" spans="1:17" ht="15.75">
      <c r="A59" s="117"/>
      <c r="B59" s="117">
        <v>35431</v>
      </c>
      <c r="C59" s="20">
        <v>338890</v>
      </c>
      <c r="D59" s="42">
        <v>338.89</v>
      </c>
      <c r="E59" s="7">
        <v>2.6</v>
      </c>
      <c r="F59" s="7">
        <v>29.9</v>
      </c>
      <c r="G59" s="7">
        <v>20.6</v>
      </c>
      <c r="H59" s="9">
        <v>20626</v>
      </c>
      <c r="I59" s="42">
        <v>20.626</v>
      </c>
      <c r="J59" s="7">
        <v>13014</v>
      </c>
      <c r="K59" s="72">
        <v>13.014</v>
      </c>
      <c r="L59">
        <v>23403</v>
      </c>
      <c r="M59" s="43">
        <v>23.403</v>
      </c>
      <c r="N59" s="29">
        <v>14999</v>
      </c>
      <c r="O59" s="42">
        <v>14.999</v>
      </c>
      <c r="Q59" s="24"/>
    </row>
    <row r="60" spans="1:17" ht="15.75">
      <c r="A60" s="117"/>
      <c r="B60" s="117">
        <v>35462</v>
      </c>
      <c r="C60" s="20">
        <v>347877</v>
      </c>
      <c r="D60" s="42">
        <v>347.877</v>
      </c>
      <c r="E60" s="7">
        <v>2.7</v>
      </c>
      <c r="F60" s="7">
        <v>34.3</v>
      </c>
      <c r="G60" s="7">
        <v>22</v>
      </c>
      <c r="H60" s="9">
        <v>18799</v>
      </c>
      <c r="I60" s="42">
        <v>18.799</v>
      </c>
      <c r="J60" s="7">
        <v>10260</v>
      </c>
      <c r="K60" s="72">
        <v>10.26</v>
      </c>
      <c r="L60">
        <v>18026</v>
      </c>
      <c r="M60" s="43">
        <v>18.026</v>
      </c>
      <c r="N60" s="29">
        <v>10908</v>
      </c>
      <c r="O60" s="42">
        <v>10.908</v>
      </c>
      <c r="Q60" s="24"/>
    </row>
    <row r="61" spans="1:15" ht="15.75">
      <c r="A61" s="117"/>
      <c r="B61" s="117">
        <v>35490</v>
      </c>
      <c r="C61" s="20">
        <v>353377</v>
      </c>
      <c r="D61" s="42">
        <v>353.377</v>
      </c>
      <c r="E61" s="7">
        <v>1.6</v>
      </c>
      <c r="F61" s="7">
        <v>30.1</v>
      </c>
      <c r="G61" s="7">
        <v>22</v>
      </c>
      <c r="H61" s="9">
        <v>16797</v>
      </c>
      <c r="I61" s="42">
        <v>16.797</v>
      </c>
      <c r="J61" s="7">
        <v>9659</v>
      </c>
      <c r="K61" s="72">
        <v>9.659</v>
      </c>
      <c r="L61" s="29">
        <v>21093</v>
      </c>
      <c r="M61" s="43">
        <v>21.093</v>
      </c>
      <c r="N61" s="29">
        <v>14144</v>
      </c>
      <c r="O61" s="42">
        <v>14.144</v>
      </c>
    </row>
    <row r="62" spans="1:15" ht="15.75">
      <c r="A62" s="117"/>
      <c r="B62" s="117">
        <v>35521</v>
      </c>
      <c r="C62" s="20">
        <v>361879</v>
      </c>
      <c r="D62" s="42">
        <v>361.879</v>
      </c>
      <c r="E62" s="7">
        <v>2.4</v>
      </c>
      <c r="F62" s="7">
        <v>29.4</v>
      </c>
      <c r="G62" s="7">
        <v>22</v>
      </c>
      <c r="H62" s="9">
        <v>22713</v>
      </c>
      <c r="I62" s="42">
        <v>22.713</v>
      </c>
      <c r="J62" s="7">
        <v>12837</v>
      </c>
      <c r="K62" s="72">
        <v>12.837</v>
      </c>
      <c r="L62" s="29">
        <v>28763</v>
      </c>
      <c r="M62" s="43">
        <v>28.763</v>
      </c>
      <c r="N62" s="29">
        <v>17318</v>
      </c>
      <c r="O62" s="42">
        <v>17.318</v>
      </c>
    </row>
    <row r="63" spans="1:15" ht="15.75">
      <c r="A63" s="118"/>
      <c r="B63" s="117">
        <v>35551</v>
      </c>
      <c r="C63">
        <v>371783</v>
      </c>
      <c r="D63" s="42">
        <v>371.783</v>
      </c>
      <c r="E63" s="6">
        <v>2.7</v>
      </c>
      <c r="F63">
        <v>30</v>
      </c>
      <c r="G63" s="7">
        <v>24.9</v>
      </c>
      <c r="H63" s="9">
        <v>26047</v>
      </c>
      <c r="I63" s="42">
        <v>26.047</v>
      </c>
      <c r="J63">
        <v>13662</v>
      </c>
      <c r="K63" s="72">
        <v>13.662</v>
      </c>
      <c r="L63">
        <v>30082</v>
      </c>
      <c r="M63" s="43">
        <v>30.082</v>
      </c>
      <c r="N63" s="47">
        <v>18946</v>
      </c>
      <c r="O63" s="42">
        <v>18.946</v>
      </c>
    </row>
    <row r="64" spans="1:15" ht="15.75">
      <c r="A64" s="118"/>
      <c r="B64" s="117">
        <v>35582</v>
      </c>
      <c r="C64">
        <v>379607</v>
      </c>
      <c r="D64" s="42">
        <v>379.607</v>
      </c>
      <c r="E64" s="6">
        <v>2.7</v>
      </c>
      <c r="F64">
        <v>35.8</v>
      </c>
      <c r="G64" s="7">
        <v>26.6</v>
      </c>
      <c r="H64" s="9">
        <v>25529</v>
      </c>
      <c r="I64" s="42">
        <v>25.529</v>
      </c>
      <c r="J64">
        <v>13561</v>
      </c>
      <c r="K64" s="72">
        <v>13.561</v>
      </c>
      <c r="L64">
        <v>31530</v>
      </c>
      <c r="M64" s="43">
        <v>31.53</v>
      </c>
      <c r="N64" s="47">
        <v>20369</v>
      </c>
      <c r="O64" s="42">
        <v>20.369</v>
      </c>
    </row>
    <row r="65" spans="1:15" ht="15.75">
      <c r="A65" s="118"/>
      <c r="B65" s="117">
        <v>35612</v>
      </c>
      <c r="C65">
        <v>395352</v>
      </c>
      <c r="D65" s="42">
        <v>395.352</v>
      </c>
      <c r="E65" s="6">
        <v>3.9</v>
      </c>
      <c r="F65">
        <v>43.9</v>
      </c>
      <c r="G65" s="7">
        <v>29.8</v>
      </c>
      <c r="H65" s="9">
        <v>32495</v>
      </c>
      <c r="I65" s="42">
        <v>32.495</v>
      </c>
      <c r="J65">
        <v>16716</v>
      </c>
      <c r="K65" s="72">
        <v>16.716</v>
      </c>
      <c r="L65">
        <v>33702</v>
      </c>
      <c r="M65" s="43">
        <v>33.702</v>
      </c>
      <c r="N65" s="47">
        <v>19547</v>
      </c>
      <c r="O65" s="42">
        <v>19.547</v>
      </c>
    </row>
    <row r="66" spans="1:15" ht="15.75">
      <c r="A66" s="118"/>
      <c r="B66" s="117">
        <v>35643</v>
      </c>
      <c r="C66">
        <v>406916</v>
      </c>
      <c r="D66" s="42">
        <v>406.916</v>
      </c>
      <c r="E66" s="6">
        <v>2.3</v>
      </c>
      <c r="F66">
        <v>41.2</v>
      </c>
      <c r="G66" s="7">
        <v>31.7</v>
      </c>
      <c r="H66" s="9">
        <v>24917</v>
      </c>
      <c r="I66" s="42">
        <v>24.917</v>
      </c>
      <c r="J66">
        <v>11712</v>
      </c>
      <c r="K66" s="72">
        <v>11.712</v>
      </c>
      <c r="L66">
        <v>25711</v>
      </c>
      <c r="M66" s="43">
        <v>25.711</v>
      </c>
      <c r="N66" s="47">
        <v>17693</v>
      </c>
      <c r="O66" s="42">
        <v>17.693</v>
      </c>
    </row>
    <row r="67" spans="1:15" ht="15.75">
      <c r="A67" s="118"/>
      <c r="B67" s="117">
        <v>35674</v>
      </c>
      <c r="C67">
        <v>419020</v>
      </c>
      <c r="D67" s="44">
        <v>419</v>
      </c>
      <c r="E67" s="6">
        <v>2.9</v>
      </c>
      <c r="F67">
        <v>41.8</v>
      </c>
      <c r="G67" s="7">
        <v>34</v>
      </c>
      <c r="H67" s="9">
        <v>25452</v>
      </c>
      <c r="I67" s="44">
        <v>25</v>
      </c>
      <c r="J67">
        <v>11928</v>
      </c>
      <c r="K67" s="72">
        <v>12</v>
      </c>
      <c r="L67">
        <v>19831</v>
      </c>
      <c r="M67" s="44">
        <v>20</v>
      </c>
      <c r="N67" s="47">
        <v>11791</v>
      </c>
      <c r="O67" s="48">
        <v>12</v>
      </c>
    </row>
    <row r="68" spans="1:15" ht="15.75">
      <c r="A68" s="118"/>
      <c r="B68" s="117">
        <v>35704</v>
      </c>
      <c r="C68">
        <v>420809</v>
      </c>
      <c r="D68" s="44">
        <v>421</v>
      </c>
      <c r="E68" s="6">
        <v>0.7</v>
      </c>
      <c r="F68">
        <v>25.7</v>
      </c>
      <c r="G68" s="7">
        <v>32</v>
      </c>
      <c r="H68" s="9">
        <v>17865</v>
      </c>
      <c r="I68" s="44">
        <v>18</v>
      </c>
      <c r="J68">
        <v>9144</v>
      </c>
      <c r="K68" s="72">
        <v>9</v>
      </c>
      <c r="L68">
        <v>21971</v>
      </c>
      <c r="M68" s="44">
        <v>22</v>
      </c>
      <c r="N68" s="47">
        <v>14747</v>
      </c>
      <c r="O68" s="48">
        <v>15</v>
      </c>
    </row>
    <row r="69" spans="1:15" ht="15.75">
      <c r="A69" s="118"/>
      <c r="B69" s="117">
        <v>35735</v>
      </c>
      <c r="C69">
        <v>425784</v>
      </c>
      <c r="D69" s="44">
        <v>426</v>
      </c>
      <c r="E69" s="6">
        <v>1.2</v>
      </c>
      <c r="F69">
        <v>20.6</v>
      </c>
      <c r="G69" s="7">
        <v>31</v>
      </c>
      <c r="H69" s="9">
        <v>15299</v>
      </c>
      <c r="I69" s="44">
        <v>15</v>
      </c>
      <c r="J69">
        <v>8343</v>
      </c>
      <c r="K69" s="72">
        <v>8</v>
      </c>
      <c r="L69">
        <v>11956</v>
      </c>
      <c r="M69" s="44">
        <v>12</v>
      </c>
      <c r="N69" s="47">
        <v>8606</v>
      </c>
      <c r="O69" s="48">
        <v>9</v>
      </c>
    </row>
    <row r="70" spans="1:15" ht="15.75">
      <c r="A70" s="118"/>
      <c r="B70" s="117">
        <v>35765</v>
      </c>
      <c r="C70">
        <v>425469</v>
      </c>
      <c r="D70" s="44">
        <v>425</v>
      </c>
      <c r="E70" s="6">
        <v>0.44</v>
      </c>
      <c r="F70">
        <v>9.9</v>
      </c>
      <c r="G70" s="7">
        <v>28.3</v>
      </c>
      <c r="H70" s="9">
        <v>9767</v>
      </c>
      <c r="I70" s="44">
        <v>10</v>
      </c>
      <c r="J70">
        <v>5253</v>
      </c>
      <c r="K70" s="72">
        <v>5</v>
      </c>
      <c r="L70">
        <v>8394</v>
      </c>
      <c r="M70" s="44">
        <v>8</v>
      </c>
      <c r="N70" s="47">
        <v>5320</v>
      </c>
      <c r="O70" s="48">
        <v>5</v>
      </c>
    </row>
    <row r="71" spans="1:15" ht="15.75">
      <c r="A71" s="118"/>
      <c r="B71" s="117">
        <v>35796</v>
      </c>
      <c r="C71">
        <v>428385</v>
      </c>
      <c r="D71" s="44">
        <v>428</v>
      </c>
      <c r="E71" s="6">
        <v>0.69</v>
      </c>
      <c r="F71">
        <v>9.6</v>
      </c>
      <c r="G71" s="7">
        <v>25.9</v>
      </c>
      <c r="H71" s="9">
        <v>8305</v>
      </c>
      <c r="I71" s="44">
        <v>8</v>
      </c>
      <c r="J71">
        <v>4267</v>
      </c>
      <c r="K71" s="72">
        <v>4</v>
      </c>
      <c r="L71">
        <v>9174</v>
      </c>
      <c r="M71" s="44">
        <v>9</v>
      </c>
      <c r="N71" s="47">
        <v>5986</v>
      </c>
      <c r="O71" s="48">
        <v>6</v>
      </c>
    </row>
    <row r="72" spans="1:15" ht="15.75">
      <c r="A72" s="118"/>
      <c r="B72" s="117">
        <v>35827</v>
      </c>
      <c r="C72">
        <v>430975</v>
      </c>
      <c r="D72" s="44">
        <v>431</v>
      </c>
      <c r="E72" s="6">
        <v>0.72</v>
      </c>
      <c r="F72">
        <v>7.5</v>
      </c>
      <c r="G72" s="7">
        <v>23.6</v>
      </c>
      <c r="H72" s="9">
        <v>8178</v>
      </c>
      <c r="I72" s="44">
        <v>8</v>
      </c>
      <c r="J72">
        <v>4104</v>
      </c>
      <c r="K72" s="72">
        <v>4</v>
      </c>
      <c r="L72">
        <v>9422</v>
      </c>
      <c r="M72" s="44">
        <v>9</v>
      </c>
      <c r="N72" s="47">
        <v>6290</v>
      </c>
      <c r="O72" s="48">
        <v>6</v>
      </c>
    </row>
    <row r="73" spans="1:15" ht="15.75">
      <c r="A73" s="117"/>
      <c r="B73" s="117">
        <v>35855</v>
      </c>
      <c r="C73" s="20">
        <v>436433</v>
      </c>
      <c r="D73" s="41">
        <v>436</v>
      </c>
      <c r="E73" s="6">
        <v>1.43</v>
      </c>
      <c r="F73" s="7">
        <v>11.7</v>
      </c>
      <c r="G73" s="7">
        <v>23.3</v>
      </c>
      <c r="H73" s="9">
        <v>12627</v>
      </c>
      <c r="I73" s="41">
        <v>13</v>
      </c>
      <c r="J73" s="7">
        <v>6012</v>
      </c>
      <c r="K73" s="71">
        <v>6</v>
      </c>
      <c r="L73" s="29">
        <v>14630</v>
      </c>
      <c r="M73" s="40">
        <v>15</v>
      </c>
      <c r="N73" s="29">
        <v>8057</v>
      </c>
      <c r="O73" s="42">
        <v>8</v>
      </c>
    </row>
    <row r="74" spans="1:15" ht="15.75">
      <c r="A74" s="117"/>
      <c r="B74" s="117">
        <v>35886</v>
      </c>
      <c r="C74" s="20">
        <v>439284</v>
      </c>
      <c r="D74" s="41">
        <v>436</v>
      </c>
      <c r="E74" s="6">
        <v>0.73</v>
      </c>
      <c r="F74" s="7">
        <v>11.9</v>
      </c>
      <c r="G74" s="7">
        <v>21.4</v>
      </c>
      <c r="H74" s="9">
        <v>10275</v>
      </c>
      <c r="I74" s="41">
        <v>10</v>
      </c>
      <c r="J74" s="7">
        <v>5395</v>
      </c>
      <c r="K74" s="71">
        <v>5</v>
      </c>
      <c r="L74" s="29">
        <v>10222</v>
      </c>
      <c r="M74" s="40">
        <v>10</v>
      </c>
      <c r="N74" s="29">
        <v>6440</v>
      </c>
      <c r="O74" s="42">
        <v>6</v>
      </c>
    </row>
    <row r="75" spans="1:15" ht="15.75">
      <c r="A75" s="117"/>
      <c r="B75" s="117">
        <v>35916</v>
      </c>
      <c r="C75" s="20">
        <v>441367</v>
      </c>
      <c r="D75" s="41">
        <v>441</v>
      </c>
      <c r="E75" s="6">
        <v>0.68</v>
      </c>
      <c r="F75" s="7">
        <v>11.7</v>
      </c>
      <c r="G75" s="7">
        <v>19</v>
      </c>
      <c r="H75" s="9">
        <v>9526</v>
      </c>
      <c r="I75" s="41">
        <v>10</v>
      </c>
      <c r="J75" s="7">
        <v>5636</v>
      </c>
      <c r="K75" s="71">
        <v>6</v>
      </c>
      <c r="L75" s="29">
        <v>10500</v>
      </c>
      <c r="M75" s="40">
        <v>11</v>
      </c>
      <c r="N75" s="29">
        <v>6627</v>
      </c>
      <c r="O75" s="42">
        <v>7</v>
      </c>
    </row>
    <row r="76" spans="1:15" ht="15.75">
      <c r="A76" s="117"/>
      <c r="B76" s="117">
        <v>35947</v>
      </c>
      <c r="C76" s="20">
        <v>444148</v>
      </c>
      <c r="D76" s="41">
        <v>444</v>
      </c>
      <c r="E76" s="6">
        <v>0.78</v>
      </c>
      <c r="F76" s="7">
        <v>8.9</v>
      </c>
      <c r="G76" s="7">
        <v>16.9</v>
      </c>
      <c r="H76" s="9">
        <v>9384</v>
      </c>
      <c r="I76" s="41">
        <v>9</v>
      </c>
      <c r="J76" s="7">
        <v>5576</v>
      </c>
      <c r="K76" s="41">
        <v>6</v>
      </c>
      <c r="L76" s="9">
        <v>11559</v>
      </c>
      <c r="M76" s="40">
        <v>12</v>
      </c>
      <c r="N76" s="29">
        <v>7364</v>
      </c>
      <c r="O76" s="42">
        <v>7</v>
      </c>
    </row>
    <row r="77" spans="1:15" ht="15.75">
      <c r="A77" s="117"/>
      <c r="B77" s="117">
        <v>35977</v>
      </c>
      <c r="C77" s="20">
        <v>447240</v>
      </c>
      <c r="D77" s="41">
        <v>447</v>
      </c>
      <c r="E77" s="6">
        <v>0.81</v>
      </c>
      <c r="F77" s="7">
        <v>9.23</v>
      </c>
      <c r="G77" s="7">
        <v>13.74</v>
      </c>
      <c r="H77" s="9">
        <v>9314</v>
      </c>
      <c r="I77" s="41">
        <v>9</v>
      </c>
      <c r="J77" s="7">
        <v>5831</v>
      </c>
      <c r="K77" s="41">
        <v>6</v>
      </c>
      <c r="L77" s="9">
        <v>10505</v>
      </c>
      <c r="M77" s="40">
        <v>11</v>
      </c>
      <c r="N77" s="29">
        <v>7827</v>
      </c>
      <c r="O77" s="42">
        <v>8</v>
      </c>
    </row>
    <row r="78" spans="1:15" ht="15.75">
      <c r="A78" s="117"/>
      <c r="B78" s="117">
        <v>36008</v>
      </c>
      <c r="C78" s="20">
        <v>450124</v>
      </c>
      <c r="D78" s="41">
        <v>450</v>
      </c>
      <c r="E78" s="6">
        <v>0.64</v>
      </c>
      <c r="F78" s="7">
        <v>9.05</v>
      </c>
      <c r="G78" s="7">
        <v>12.02</v>
      </c>
      <c r="H78" s="9">
        <v>8427</v>
      </c>
      <c r="I78" s="41">
        <v>8</v>
      </c>
      <c r="J78" s="7">
        <v>5205</v>
      </c>
      <c r="K78" s="41">
        <v>5</v>
      </c>
      <c r="L78" s="9">
        <v>6079</v>
      </c>
      <c r="M78" s="40">
        <v>6</v>
      </c>
      <c r="N78" s="29">
        <v>3731</v>
      </c>
      <c r="O78" s="42">
        <v>4</v>
      </c>
    </row>
    <row r="79" spans="1:15" ht="15.75">
      <c r="A79" s="117"/>
      <c r="B79" s="117">
        <v>36039</v>
      </c>
      <c r="C79" s="20">
        <v>451828</v>
      </c>
      <c r="D79" s="41">
        <v>452</v>
      </c>
      <c r="E79" s="6">
        <v>0.37</v>
      </c>
      <c r="F79" s="7">
        <v>7.35</v>
      </c>
      <c r="G79" s="7">
        <v>9.43</v>
      </c>
      <c r="H79" s="9">
        <v>6425</v>
      </c>
      <c r="I79" s="41">
        <v>6</v>
      </c>
      <c r="J79" s="7">
        <v>4677</v>
      </c>
      <c r="K79" s="41">
        <v>5</v>
      </c>
      <c r="L79" s="9">
        <v>7979</v>
      </c>
      <c r="M79" s="40">
        <v>8</v>
      </c>
      <c r="N79" s="29">
        <v>5244</v>
      </c>
      <c r="O79" s="42">
        <v>5</v>
      </c>
    </row>
    <row r="80" spans="1:15" ht="15.75">
      <c r="A80" s="117"/>
      <c r="B80" s="117">
        <v>36069</v>
      </c>
      <c r="C80" s="20">
        <v>451725</v>
      </c>
      <c r="D80" s="41">
        <v>452</v>
      </c>
      <c r="E80" s="6">
        <v>0.22</v>
      </c>
      <c r="F80" s="7">
        <v>4.92</v>
      </c>
      <c r="G80" s="7">
        <v>8.84</v>
      </c>
      <c r="H80" s="9">
        <v>6416</v>
      </c>
      <c r="I80" s="41">
        <v>6</v>
      </c>
      <c r="J80" s="7">
        <v>4651</v>
      </c>
      <c r="K80" s="41">
        <v>5</v>
      </c>
      <c r="L80" s="9">
        <v>9906</v>
      </c>
      <c r="M80" s="40">
        <v>10</v>
      </c>
      <c r="N80" s="29">
        <v>7496</v>
      </c>
      <c r="O80" s="42">
        <v>7</v>
      </c>
    </row>
    <row r="81" spans="1:15" ht="15.75">
      <c r="A81" s="117"/>
      <c r="B81" s="117">
        <v>36100</v>
      </c>
      <c r="C81" s="20">
        <v>455863</v>
      </c>
      <c r="D81" s="41">
        <v>456</v>
      </c>
      <c r="E81" s="6">
        <v>1.09</v>
      </c>
      <c r="F81" s="7">
        <v>6.76</v>
      </c>
      <c r="G81" s="7">
        <v>8.73</v>
      </c>
      <c r="H81" s="9">
        <v>10298</v>
      </c>
      <c r="I81" s="41">
        <v>10</v>
      </c>
      <c r="J81" s="7">
        <v>6938</v>
      </c>
      <c r="K81" s="41">
        <v>7</v>
      </c>
      <c r="L81" s="9">
        <v>14709</v>
      </c>
      <c r="M81" s="40">
        <v>15</v>
      </c>
      <c r="N81" s="29">
        <v>10261</v>
      </c>
      <c r="O81" s="42">
        <v>10</v>
      </c>
    </row>
    <row r="82" spans="1:15" ht="15.75">
      <c r="A82" s="117"/>
      <c r="B82" s="117">
        <v>36130</v>
      </c>
      <c r="C82" s="20">
        <v>459338</v>
      </c>
      <c r="D82" s="41">
        <v>459</v>
      </c>
      <c r="E82" s="6">
        <v>1.25</v>
      </c>
      <c r="F82" s="7">
        <v>10.45</v>
      </c>
      <c r="G82" s="7">
        <v>9.58</v>
      </c>
      <c r="H82" s="9">
        <v>13239</v>
      </c>
      <c r="I82" s="41">
        <v>13</v>
      </c>
      <c r="J82" s="7">
        <v>8750</v>
      </c>
      <c r="K82" s="41">
        <v>9</v>
      </c>
      <c r="L82" s="9">
        <v>11164</v>
      </c>
      <c r="M82" s="40">
        <v>11</v>
      </c>
      <c r="N82" s="29">
        <v>7258</v>
      </c>
      <c r="O82" s="42">
        <v>7</v>
      </c>
    </row>
    <row r="83" spans="1:15" ht="15.75">
      <c r="A83" s="117"/>
      <c r="B83" s="117">
        <v>36161</v>
      </c>
      <c r="C83" s="20">
        <v>461047</v>
      </c>
      <c r="D83" s="41">
        <v>461</v>
      </c>
      <c r="E83" s="6">
        <v>0.37</v>
      </c>
      <c r="F83" s="7">
        <v>11.04</v>
      </c>
      <c r="G83" s="7">
        <v>9.22</v>
      </c>
      <c r="H83" s="9">
        <v>8572</v>
      </c>
      <c r="I83" s="41">
        <v>9</v>
      </c>
      <c r="J83" s="7">
        <v>6054</v>
      </c>
      <c r="K83" s="41">
        <v>6</v>
      </c>
      <c r="L83" s="9">
        <v>9434</v>
      </c>
      <c r="M83" s="40">
        <v>9</v>
      </c>
      <c r="N83" s="29">
        <v>7139</v>
      </c>
      <c r="O83" s="42">
        <v>7</v>
      </c>
    </row>
    <row r="84" spans="1:15" ht="6.75" customHeight="1">
      <c r="A84" s="117"/>
      <c r="B84" s="117">
        <v>36192</v>
      </c>
      <c r="C84" s="20">
        <v>462680</v>
      </c>
      <c r="D84" s="41">
        <v>463</v>
      </c>
      <c r="E84" s="6">
        <v>0.35</v>
      </c>
      <c r="F84" s="7">
        <v>7.92</v>
      </c>
      <c r="G84" s="7">
        <v>8.81</v>
      </c>
      <c r="H84" s="9">
        <v>7192</v>
      </c>
      <c r="I84" s="41">
        <v>7</v>
      </c>
      <c r="J84" s="7">
        <v>4918</v>
      </c>
      <c r="K84" s="41">
        <v>5</v>
      </c>
      <c r="L84" s="9">
        <v>7965</v>
      </c>
      <c r="M84" s="40">
        <v>8</v>
      </c>
      <c r="N84" s="29">
        <v>6180</v>
      </c>
      <c r="O84" s="42">
        <v>6</v>
      </c>
    </row>
    <row r="85" spans="1:15" ht="15.75">
      <c r="A85" s="117"/>
      <c r="B85" s="117">
        <v>36220</v>
      </c>
      <c r="C85" s="20">
        <v>465176</v>
      </c>
      <c r="D85" s="41">
        <v>465</v>
      </c>
      <c r="E85" s="6">
        <v>0.52</v>
      </c>
      <c r="F85" s="7">
        <v>4.93</v>
      </c>
      <c r="G85" s="7">
        <v>7.87</v>
      </c>
      <c r="H85" s="9">
        <v>9387</v>
      </c>
      <c r="I85" s="41">
        <v>9</v>
      </c>
      <c r="J85" s="7">
        <v>6512</v>
      </c>
      <c r="K85" s="41">
        <v>7</v>
      </c>
      <c r="L85" s="9">
        <v>12477</v>
      </c>
      <c r="M85" s="40">
        <v>12</v>
      </c>
      <c r="N85" s="29">
        <v>8612</v>
      </c>
      <c r="O85" s="42">
        <v>9</v>
      </c>
    </row>
    <row r="86" spans="1:15" ht="15.75">
      <c r="A86" s="117"/>
      <c r="B86" s="117">
        <v>36251</v>
      </c>
      <c r="C86" s="20">
        <v>467793</v>
      </c>
      <c r="D86" s="41">
        <v>468</v>
      </c>
      <c r="E86" s="6">
        <v>0.54</v>
      </c>
      <c r="F86" s="7">
        <v>5.61</v>
      </c>
      <c r="G86" s="7">
        <v>7.66</v>
      </c>
      <c r="H86" s="9">
        <v>9147</v>
      </c>
      <c r="I86" s="41">
        <v>9</v>
      </c>
      <c r="J86" s="7">
        <v>6433</v>
      </c>
      <c r="K86" s="41">
        <v>6</v>
      </c>
      <c r="L86" s="9">
        <v>14831</v>
      </c>
      <c r="M86" s="40">
        <v>15</v>
      </c>
      <c r="N86" s="29">
        <v>11154</v>
      </c>
      <c r="O86" s="42">
        <v>11</v>
      </c>
    </row>
    <row r="87" spans="1:15" ht="15.75">
      <c r="A87" s="117"/>
      <c r="B87" s="117">
        <v>36281</v>
      </c>
      <c r="C87" s="20">
        <v>473124</v>
      </c>
      <c r="D87" s="41">
        <v>473</v>
      </c>
      <c r="E87" s="6">
        <v>1.14</v>
      </c>
      <c r="F87" s="7">
        <v>8.86</v>
      </c>
      <c r="G87" s="7">
        <v>8.15</v>
      </c>
      <c r="H87" s="9">
        <v>13754</v>
      </c>
      <c r="I87" s="41">
        <v>14</v>
      </c>
      <c r="J87" s="7">
        <v>8980</v>
      </c>
      <c r="K87" s="41">
        <v>9</v>
      </c>
      <c r="L87" s="9">
        <v>15411</v>
      </c>
      <c r="M87" s="40">
        <v>15</v>
      </c>
      <c r="N87" s="29">
        <v>11205</v>
      </c>
      <c r="O87" s="42">
        <v>11</v>
      </c>
    </row>
    <row r="88" spans="1:15" ht="15.75">
      <c r="A88" s="117"/>
      <c r="B88" s="117">
        <v>36312</v>
      </c>
      <c r="C88" s="20">
        <v>477818</v>
      </c>
      <c r="D88" s="41">
        <v>478</v>
      </c>
      <c r="E88" s="6">
        <v>0.8</v>
      </c>
      <c r="F88" s="7">
        <v>10.05</v>
      </c>
      <c r="G88" s="7">
        <v>8.17</v>
      </c>
      <c r="H88" s="9">
        <v>14068</v>
      </c>
      <c r="I88" s="41">
        <v>14</v>
      </c>
      <c r="J88" s="7">
        <v>8934</v>
      </c>
      <c r="K88" s="41">
        <v>9</v>
      </c>
      <c r="L88" s="9">
        <v>15640</v>
      </c>
      <c r="M88" s="40">
        <v>16</v>
      </c>
      <c r="N88" s="29">
        <v>11721</v>
      </c>
      <c r="O88" s="42">
        <v>12</v>
      </c>
    </row>
    <row r="89" spans="1:15" ht="15.75">
      <c r="A89" s="117"/>
      <c r="B89" s="117">
        <v>36342</v>
      </c>
      <c r="C89" s="20">
        <v>479486</v>
      </c>
      <c r="D89" s="41">
        <v>479</v>
      </c>
      <c r="E89" s="7">
        <v>0.3</v>
      </c>
      <c r="F89" s="7">
        <v>9.1</v>
      </c>
      <c r="G89" s="7">
        <v>7.7</v>
      </c>
      <c r="H89" s="9">
        <v>12173</v>
      </c>
      <c r="I89" s="41">
        <v>12</v>
      </c>
      <c r="J89" s="7">
        <v>8150</v>
      </c>
      <c r="K89" s="41">
        <v>8</v>
      </c>
      <c r="L89" s="9">
        <v>10548</v>
      </c>
      <c r="M89" s="40">
        <v>11</v>
      </c>
      <c r="N89" s="29">
        <v>7687</v>
      </c>
      <c r="O89" s="42">
        <v>8</v>
      </c>
    </row>
    <row r="90" spans="1:15" ht="15.75">
      <c r="A90" s="117"/>
      <c r="B90" s="117">
        <v>36373</v>
      </c>
      <c r="C90" s="20">
        <v>478359</v>
      </c>
      <c r="D90" s="41">
        <v>478</v>
      </c>
      <c r="E90" s="7">
        <v>-0.02</v>
      </c>
      <c r="F90" s="7">
        <v>4.4</v>
      </c>
      <c r="G90" s="7">
        <v>7</v>
      </c>
      <c r="H90" s="9">
        <v>9708</v>
      </c>
      <c r="I90" s="41">
        <v>10</v>
      </c>
      <c r="J90" s="7">
        <v>6694</v>
      </c>
      <c r="K90" s="41">
        <v>7</v>
      </c>
      <c r="L90" s="9">
        <v>8793</v>
      </c>
      <c r="M90" s="40">
        <v>9</v>
      </c>
      <c r="N90" s="29">
        <v>6631</v>
      </c>
      <c r="O90" s="42">
        <v>7</v>
      </c>
    </row>
    <row r="91" spans="1:15" ht="15.75">
      <c r="A91" s="117"/>
      <c r="B91" s="117">
        <v>36404</v>
      </c>
      <c r="C91" s="20">
        <v>478214</v>
      </c>
      <c r="D91" s="41">
        <v>478</v>
      </c>
      <c r="E91" s="7">
        <v>0.04</v>
      </c>
      <c r="F91" s="7">
        <v>1.37</v>
      </c>
      <c r="G91" s="7">
        <v>6.58</v>
      </c>
      <c r="H91" s="9">
        <v>8861</v>
      </c>
      <c r="I91" s="41">
        <v>9</v>
      </c>
      <c r="J91" s="7">
        <v>6171</v>
      </c>
      <c r="K91" s="41">
        <v>6</v>
      </c>
      <c r="L91" s="9">
        <v>9572</v>
      </c>
      <c r="M91" s="40">
        <v>10</v>
      </c>
      <c r="N91" s="29">
        <v>7201</v>
      </c>
      <c r="O91" s="42">
        <v>7</v>
      </c>
    </row>
    <row r="92" spans="1:15" ht="15.75">
      <c r="A92" s="117"/>
      <c r="B92" s="117">
        <v>36434</v>
      </c>
      <c r="C92" s="20">
        <v>477818</v>
      </c>
      <c r="D92" s="41">
        <v>478</v>
      </c>
      <c r="E92" s="7">
        <v>0.13</v>
      </c>
      <c r="F92" s="7">
        <v>-0.2</v>
      </c>
      <c r="G92" s="7">
        <v>6.2</v>
      </c>
      <c r="H92" s="9">
        <v>8124</v>
      </c>
      <c r="I92" s="41">
        <v>8</v>
      </c>
      <c r="J92" s="7">
        <v>5944</v>
      </c>
      <c r="K92" s="41">
        <v>6</v>
      </c>
      <c r="L92" s="9">
        <v>9691</v>
      </c>
      <c r="M92" s="40">
        <v>10</v>
      </c>
      <c r="N92" s="29">
        <v>7168</v>
      </c>
      <c r="O92" s="42">
        <v>7</v>
      </c>
    </row>
    <row r="93" spans="1:15" ht="15.75">
      <c r="A93" s="117"/>
      <c r="B93" s="117">
        <v>36465</v>
      </c>
      <c r="C93" s="20">
        <v>477238</v>
      </c>
      <c r="D93" s="41">
        <v>477</v>
      </c>
      <c r="E93" s="7">
        <v>-0.12</v>
      </c>
      <c r="F93" s="7">
        <v>-0.7</v>
      </c>
      <c r="G93" s="75">
        <v>5</v>
      </c>
      <c r="H93" s="9">
        <v>7715</v>
      </c>
      <c r="I93" s="41">
        <v>8</v>
      </c>
      <c r="J93" s="7">
        <v>5748</v>
      </c>
      <c r="K93" s="41">
        <v>6</v>
      </c>
      <c r="L93" s="9">
        <v>13058</v>
      </c>
      <c r="M93" s="40">
        <v>13</v>
      </c>
      <c r="N93" s="29">
        <v>10669</v>
      </c>
      <c r="O93" s="42">
        <v>11</v>
      </c>
    </row>
    <row r="94" spans="1:15" ht="15.75">
      <c r="A94" s="117"/>
      <c r="B94" s="117">
        <v>36495</v>
      </c>
      <c r="C94" s="20">
        <v>478244</v>
      </c>
      <c r="D94" s="41">
        <v>478</v>
      </c>
      <c r="E94" s="7">
        <v>0.21</v>
      </c>
      <c r="F94" s="75">
        <v>0</v>
      </c>
      <c r="G94" s="75">
        <v>4</v>
      </c>
      <c r="H94" s="9">
        <v>10504</v>
      </c>
      <c r="I94" s="41">
        <v>11</v>
      </c>
      <c r="J94" s="7">
        <v>7233</v>
      </c>
      <c r="K94" s="41">
        <v>7</v>
      </c>
      <c r="L94" s="9">
        <v>14411</v>
      </c>
      <c r="M94" s="40">
        <v>14</v>
      </c>
      <c r="N94" s="29">
        <v>10800</v>
      </c>
      <c r="O94" s="42">
        <v>11</v>
      </c>
    </row>
    <row r="95" spans="1:15" ht="15.75">
      <c r="A95" s="118"/>
      <c r="B95" s="117">
        <v>36526</v>
      </c>
      <c r="C95" s="80">
        <v>478343</v>
      </c>
      <c r="D95" s="79">
        <v>478.343</v>
      </c>
      <c r="E95" s="6">
        <v>0</v>
      </c>
      <c r="F95">
        <v>0.4</v>
      </c>
      <c r="G95" s="7">
        <v>3.6</v>
      </c>
      <c r="H95" s="9">
        <v>10506</v>
      </c>
      <c r="I95" s="79">
        <v>10.506</v>
      </c>
      <c r="J95">
        <v>7474</v>
      </c>
      <c r="K95" s="72">
        <v>7.474</v>
      </c>
      <c r="L95">
        <v>13120</v>
      </c>
      <c r="M95" s="79">
        <v>13.12</v>
      </c>
      <c r="N95" s="47">
        <v>10123</v>
      </c>
      <c r="O95" s="79">
        <v>10.123</v>
      </c>
    </row>
    <row r="96" spans="1:15" ht="15.75">
      <c r="A96" s="118"/>
      <c r="B96" s="117">
        <v>36557</v>
      </c>
      <c r="C96" s="80">
        <v>478097</v>
      </c>
      <c r="D96" s="79">
        <v>478.097</v>
      </c>
      <c r="E96" s="6">
        <v>-0.05</v>
      </c>
      <c r="F96">
        <v>0.7</v>
      </c>
      <c r="G96" s="7">
        <v>3.23</v>
      </c>
      <c r="H96" s="9">
        <v>9961</v>
      </c>
      <c r="I96" s="79">
        <v>9.961</v>
      </c>
      <c r="J96">
        <v>6853</v>
      </c>
      <c r="K96" s="72">
        <v>6.853</v>
      </c>
      <c r="L96">
        <v>10294</v>
      </c>
      <c r="M96" s="79">
        <v>10.294</v>
      </c>
      <c r="N96" s="47">
        <v>7612</v>
      </c>
      <c r="O96" s="79">
        <v>7.612</v>
      </c>
    </row>
    <row r="97" spans="1:15" ht="17.25" customHeight="1">
      <c r="A97" s="118"/>
      <c r="B97" s="117">
        <v>36586</v>
      </c>
      <c r="C97" s="80">
        <v>478457</v>
      </c>
      <c r="D97" s="79">
        <v>478.457</v>
      </c>
      <c r="E97" s="6">
        <v>0.08</v>
      </c>
      <c r="F97">
        <v>0.17</v>
      </c>
      <c r="G97" s="7">
        <v>2.79</v>
      </c>
      <c r="H97" s="9">
        <v>10780</v>
      </c>
      <c r="I97" s="79">
        <v>10.78</v>
      </c>
      <c r="J97">
        <v>7535</v>
      </c>
      <c r="K97" s="72">
        <v>7.535</v>
      </c>
      <c r="L97">
        <v>16224</v>
      </c>
      <c r="M97" s="79">
        <v>16.224</v>
      </c>
      <c r="N97" s="47">
        <v>12185</v>
      </c>
      <c r="O97" s="79">
        <v>12.185</v>
      </c>
    </row>
    <row r="98" spans="1:15" ht="15.75">
      <c r="A98" s="118"/>
      <c r="B98" s="117">
        <v>36617</v>
      </c>
      <c r="C98" s="80">
        <v>480189</v>
      </c>
      <c r="D98" s="79">
        <v>480.189</v>
      </c>
      <c r="E98" s="6">
        <v>0.4</v>
      </c>
      <c r="F98">
        <v>1.5</v>
      </c>
      <c r="G98" s="7">
        <v>2.6</v>
      </c>
      <c r="H98" s="9">
        <v>10095</v>
      </c>
      <c r="I98" s="79">
        <v>10.095</v>
      </c>
      <c r="J98">
        <v>7300</v>
      </c>
      <c r="K98" s="72">
        <v>7.3</v>
      </c>
      <c r="L98">
        <v>13049</v>
      </c>
      <c r="M98" s="79">
        <v>13.049</v>
      </c>
      <c r="N98" s="47">
        <v>10005</v>
      </c>
      <c r="O98" s="79">
        <v>10.005</v>
      </c>
    </row>
    <row r="99" spans="1:15" ht="15.75">
      <c r="A99" s="118"/>
      <c r="B99" s="117">
        <v>36647</v>
      </c>
      <c r="C99" s="80">
        <v>480318</v>
      </c>
      <c r="D99" s="79">
        <v>480.318</v>
      </c>
      <c r="E99" s="6">
        <v>0</v>
      </c>
      <c r="F99">
        <v>1.81</v>
      </c>
      <c r="G99" s="7">
        <v>1.55</v>
      </c>
      <c r="H99" s="9">
        <v>9727</v>
      </c>
      <c r="I99" s="79">
        <v>9.727</v>
      </c>
      <c r="J99">
        <v>6793</v>
      </c>
      <c r="K99" s="72">
        <v>6.793</v>
      </c>
      <c r="L99">
        <v>13304</v>
      </c>
      <c r="M99" s="79">
        <v>13.304</v>
      </c>
      <c r="N99" s="47">
        <v>10380</v>
      </c>
      <c r="O99" s="79">
        <v>10.38</v>
      </c>
    </row>
    <row r="100" spans="1:15" ht="15.75">
      <c r="A100" s="118"/>
      <c r="B100" s="117">
        <v>36678</v>
      </c>
      <c r="C100" s="80">
        <v>480043</v>
      </c>
      <c r="D100" s="79">
        <v>480.043</v>
      </c>
      <c r="E100" s="6">
        <v>0</v>
      </c>
      <c r="F100">
        <v>1.3</v>
      </c>
      <c r="G100" s="7">
        <v>0.7</v>
      </c>
      <c r="H100" s="9">
        <v>10093</v>
      </c>
      <c r="I100" s="79">
        <v>10.093</v>
      </c>
      <c r="J100">
        <v>7037</v>
      </c>
      <c r="K100" s="72">
        <v>7.037</v>
      </c>
      <c r="L100">
        <v>12362</v>
      </c>
      <c r="M100" s="79">
        <v>12.362</v>
      </c>
      <c r="N100" s="47">
        <v>9847</v>
      </c>
      <c r="O100" s="79">
        <v>9.847</v>
      </c>
    </row>
    <row r="101" spans="1:15" ht="15.75">
      <c r="A101" s="118"/>
      <c r="B101" s="117">
        <v>36708</v>
      </c>
      <c r="C101" s="80">
        <v>479607</v>
      </c>
      <c r="D101" s="79">
        <v>479.607</v>
      </c>
      <c r="E101" s="6">
        <v>-0.1</v>
      </c>
      <c r="F101">
        <v>-0.5</v>
      </c>
      <c r="G101" s="7">
        <v>0.3</v>
      </c>
      <c r="H101" s="9">
        <v>10058</v>
      </c>
      <c r="I101" s="79">
        <v>10.058</v>
      </c>
      <c r="J101">
        <v>7426</v>
      </c>
      <c r="K101" s="72">
        <v>7.426</v>
      </c>
      <c r="L101">
        <v>13117</v>
      </c>
      <c r="M101" s="79">
        <v>13.117</v>
      </c>
      <c r="N101" s="47">
        <v>10371</v>
      </c>
      <c r="O101" s="79">
        <v>10.371</v>
      </c>
    </row>
    <row r="102" spans="1:15" s="47" customFormat="1" ht="15.75">
      <c r="A102" s="119"/>
      <c r="B102" s="117">
        <v>36739</v>
      </c>
      <c r="C102" s="87">
        <v>482587</v>
      </c>
      <c r="D102" s="88">
        <v>482.587</v>
      </c>
      <c r="E102" s="89">
        <v>0.6</v>
      </c>
      <c r="F102" s="47">
        <v>1.8</v>
      </c>
      <c r="G102" s="29">
        <v>0.9</v>
      </c>
      <c r="H102" s="9">
        <v>11468</v>
      </c>
      <c r="I102" s="88">
        <v>11.468</v>
      </c>
      <c r="J102" s="47">
        <v>8206</v>
      </c>
      <c r="K102" s="72">
        <v>8.206</v>
      </c>
      <c r="L102" s="47">
        <v>10611</v>
      </c>
      <c r="M102" s="88">
        <v>10.611</v>
      </c>
      <c r="N102" s="47">
        <v>7296</v>
      </c>
      <c r="O102" s="88">
        <v>7.296</v>
      </c>
    </row>
    <row r="103" spans="1:15" s="92" customFormat="1" ht="15.75">
      <c r="A103" s="120"/>
      <c r="B103" s="117">
        <v>36770</v>
      </c>
      <c r="C103" s="90">
        <v>481458</v>
      </c>
      <c r="D103" s="91">
        <v>481.458</v>
      </c>
      <c r="E103" s="92">
        <v>-0.12</v>
      </c>
      <c r="F103" s="92">
        <v>1.15</v>
      </c>
      <c r="G103" s="92">
        <v>0.66</v>
      </c>
      <c r="H103" s="93">
        <v>8554</v>
      </c>
      <c r="I103" s="90">
        <v>8.554</v>
      </c>
      <c r="J103" s="92">
        <v>6337</v>
      </c>
      <c r="K103" s="94">
        <v>6.337</v>
      </c>
      <c r="L103" s="93">
        <v>9977</v>
      </c>
      <c r="M103" s="94">
        <v>9.977</v>
      </c>
      <c r="N103" s="92">
        <v>7503</v>
      </c>
      <c r="O103" s="90">
        <v>7.503</v>
      </c>
    </row>
    <row r="104" spans="1:15" s="92" customFormat="1" ht="15.75">
      <c r="A104" s="120"/>
      <c r="B104" s="117">
        <v>36800</v>
      </c>
      <c r="C104" s="90">
        <v>481910</v>
      </c>
      <c r="D104" s="91">
        <v>481.91</v>
      </c>
      <c r="E104" s="92">
        <v>0.09</v>
      </c>
      <c r="F104" s="92">
        <v>1.87</v>
      </c>
      <c r="G104" s="92">
        <v>0.83</v>
      </c>
      <c r="H104" s="93">
        <v>8910</v>
      </c>
      <c r="I104" s="90">
        <v>8.91</v>
      </c>
      <c r="J104" s="92">
        <v>6423</v>
      </c>
      <c r="K104" s="94">
        <v>6.423</v>
      </c>
      <c r="L104" s="93">
        <v>10882</v>
      </c>
      <c r="M104" s="94">
        <v>10.882</v>
      </c>
      <c r="N104" s="92">
        <v>7580</v>
      </c>
      <c r="O104" s="90">
        <v>7.58</v>
      </c>
    </row>
    <row r="105" spans="1:15" s="92" customFormat="1" ht="15.75">
      <c r="A105" s="120"/>
      <c r="B105" s="117">
        <v>36831</v>
      </c>
      <c r="C105" s="90">
        <v>483827</v>
      </c>
      <c r="D105" s="91">
        <v>483.827</v>
      </c>
      <c r="E105" s="92">
        <v>0.4</v>
      </c>
      <c r="F105" s="92">
        <v>1.43</v>
      </c>
      <c r="G105" s="92">
        <v>1.34</v>
      </c>
      <c r="H105" s="93">
        <v>9552</v>
      </c>
      <c r="I105" s="90">
        <v>9.552</v>
      </c>
      <c r="J105" s="92">
        <v>6733</v>
      </c>
      <c r="K105" s="94">
        <v>6.733</v>
      </c>
      <c r="L105" s="93">
        <v>7833</v>
      </c>
      <c r="M105" s="94">
        <v>7.833</v>
      </c>
      <c r="N105" s="92">
        <v>4612</v>
      </c>
      <c r="O105" s="90">
        <v>4.612</v>
      </c>
    </row>
    <row r="106" spans="1:15" s="100" customFormat="1" ht="25.5">
      <c r="A106" s="121"/>
      <c r="B106" s="117">
        <v>36861</v>
      </c>
      <c r="C106" s="101">
        <v>481958</v>
      </c>
      <c r="D106" s="102">
        <v>481.958</v>
      </c>
      <c r="E106" s="103">
        <v>-0.39</v>
      </c>
      <c r="F106" s="103">
        <v>0.4</v>
      </c>
      <c r="G106" s="103">
        <v>0.75</v>
      </c>
      <c r="H106" s="104">
        <v>5918</v>
      </c>
      <c r="I106" s="101">
        <v>5.918</v>
      </c>
      <c r="J106" s="103">
        <v>4588</v>
      </c>
      <c r="K106" s="105">
        <v>4.588</v>
      </c>
      <c r="L106" s="104">
        <v>5764</v>
      </c>
      <c r="M106" s="105">
        <v>5.764</v>
      </c>
      <c r="N106" s="103">
        <v>3946</v>
      </c>
      <c r="O106" s="101">
        <v>3.946</v>
      </c>
    </row>
    <row r="107" spans="1:15" s="100" customFormat="1" ht="15.75">
      <c r="A107" s="121"/>
      <c r="B107" s="117">
        <v>36892</v>
      </c>
      <c r="C107" s="101">
        <v>480242</v>
      </c>
      <c r="D107" s="102">
        <v>480.242</v>
      </c>
      <c r="E107" s="103">
        <v>-0.36</v>
      </c>
      <c r="F107" s="103" t="e">
        <v>#REF!</v>
      </c>
      <c r="G107" s="103" t="e">
        <v>#REF!</v>
      </c>
      <c r="H107" s="104">
        <v>5053</v>
      </c>
      <c r="I107" s="101">
        <v>5.053</v>
      </c>
      <c r="J107" s="103">
        <v>3864</v>
      </c>
      <c r="K107" s="105">
        <v>3.864</v>
      </c>
      <c r="L107" s="104">
        <v>6600</v>
      </c>
      <c r="M107" s="105">
        <v>6.6</v>
      </c>
      <c r="N107" s="103">
        <v>4942</v>
      </c>
      <c r="O107" s="101">
        <v>4.942</v>
      </c>
    </row>
    <row r="108" spans="1:15" ht="15.75">
      <c r="A108" s="117"/>
      <c r="B108" s="46" t="s">
        <v>75</v>
      </c>
      <c r="C108" s="95">
        <f>VALUE('Annex '!F46)</f>
        <v>480242</v>
      </c>
      <c r="D108" s="96">
        <f>+C108/1000</f>
        <v>480.242</v>
      </c>
      <c r="E108" s="97">
        <f>'Annex '!F47*100</f>
        <v>-0.36</v>
      </c>
      <c r="F108" s="97" t="e">
        <f>'Annex '!#REF!*100</f>
        <v>#REF!</v>
      </c>
      <c r="G108" s="97" t="e">
        <f>'Annex '!#REF!*100</f>
        <v>#REF!</v>
      </c>
      <c r="H108" s="98">
        <f>'Annex '!F10</f>
        <v>5053</v>
      </c>
      <c r="I108" s="95">
        <f>+H108/1000</f>
        <v>5.053</v>
      </c>
      <c r="J108" s="97">
        <f>'Annex '!F12</f>
        <v>3864</v>
      </c>
      <c r="K108" s="99">
        <f>+J108/1000</f>
        <v>3.864</v>
      </c>
      <c r="L108" s="98">
        <f>'Annex '!F17</f>
        <v>6600</v>
      </c>
      <c r="M108" s="99">
        <f>L108/1000</f>
        <v>6.6</v>
      </c>
      <c r="N108" s="97">
        <f>'Annex '!F41</f>
        <v>4942</v>
      </c>
      <c r="O108" s="95">
        <f>+N108/1000</f>
        <v>4.942</v>
      </c>
    </row>
    <row r="109" spans="1:15" ht="15.75">
      <c r="A109" s="117"/>
      <c r="B109" s="46"/>
      <c r="D109" s="41"/>
      <c r="I109" s="41"/>
      <c r="K109" s="41"/>
      <c r="M109" s="40"/>
      <c r="O109" s="42"/>
    </row>
    <row r="110" spans="1:15" ht="15.75">
      <c r="A110" s="117"/>
      <c r="B110" s="46"/>
      <c r="D110" s="41"/>
      <c r="I110" s="41"/>
      <c r="K110" s="41"/>
      <c r="M110" s="40"/>
      <c r="O110" s="42"/>
    </row>
    <row r="111" spans="1:15" ht="15.75">
      <c r="A111" s="117"/>
      <c r="B111" s="46"/>
      <c r="D111" s="41"/>
      <c r="I111" s="41"/>
      <c r="K111" s="41"/>
      <c r="M111" s="40"/>
      <c r="O111" s="42"/>
    </row>
    <row r="112" spans="1:15" ht="15.75">
      <c r="A112" s="117"/>
      <c r="B112" s="46"/>
      <c r="D112" s="41"/>
      <c r="I112" s="41"/>
      <c r="K112" s="41"/>
      <c r="M112" s="40"/>
      <c r="O112" s="42"/>
    </row>
    <row r="113" spans="1:15" ht="15.75">
      <c r="A113" s="117"/>
      <c r="B113" s="46"/>
      <c r="D113" s="41"/>
      <c r="I113" s="41"/>
      <c r="K113" s="41"/>
      <c r="M113" s="40"/>
      <c r="O113" s="42"/>
    </row>
    <row r="114" spans="1:15" ht="15.75">
      <c r="A114" s="117"/>
      <c r="B114" s="46"/>
      <c r="I114" s="41"/>
      <c r="K114" s="41"/>
      <c r="M114" s="40"/>
      <c r="O114" s="42"/>
    </row>
    <row r="115" spans="1:15" ht="15.75">
      <c r="A115" s="117"/>
      <c r="B115" s="46"/>
      <c r="I115" s="41"/>
      <c r="K115" s="41"/>
      <c r="M115" s="40"/>
      <c r="O115" s="42"/>
    </row>
    <row r="116" spans="2:15" ht="15.75">
      <c r="B116" s="46"/>
      <c r="I116" s="41"/>
      <c r="K116" s="41"/>
      <c r="M116" s="40"/>
      <c r="O116" s="42"/>
    </row>
    <row r="117" spans="2:15" ht="15.75">
      <c r="B117" s="46"/>
      <c r="I117" s="41"/>
      <c r="K117" s="41"/>
      <c r="M117" s="40"/>
      <c r="O117" s="42"/>
    </row>
    <row r="118" spans="2:15" ht="15.75">
      <c r="B118" s="46"/>
      <c r="I118" s="41"/>
      <c r="K118" s="41"/>
      <c r="M118" s="40"/>
      <c r="O118" s="42"/>
    </row>
    <row r="119" spans="2:15" ht="15.75">
      <c r="B119" s="46"/>
      <c r="I119" s="41"/>
      <c r="K119" s="41"/>
      <c r="M119" s="40"/>
      <c r="O119" s="42"/>
    </row>
    <row r="120" spans="2:15" ht="15.75">
      <c r="B120" s="46"/>
      <c r="I120" s="41"/>
      <c r="K120" s="41"/>
      <c r="M120" s="40"/>
      <c r="O120" s="42"/>
    </row>
    <row r="121" spans="2:15" ht="15.75">
      <c r="B121" s="46"/>
      <c r="I121" s="41"/>
      <c r="K121" s="41"/>
      <c r="M121" s="40"/>
      <c r="O121" s="42"/>
    </row>
    <row r="122" spans="2:15" ht="15.75">
      <c r="B122" s="46"/>
      <c r="I122" s="41"/>
      <c r="K122" s="41"/>
      <c r="M122" s="40"/>
      <c r="O122" s="42"/>
    </row>
    <row r="123" spans="2:15" ht="15.75">
      <c r="B123" s="46"/>
      <c r="I123" s="41"/>
      <c r="K123" s="41"/>
      <c r="M123" s="40"/>
      <c r="O123" s="42"/>
    </row>
    <row r="124" spans="2:15" ht="15.75">
      <c r="B124" s="46"/>
      <c r="I124" s="41"/>
      <c r="K124" s="41"/>
      <c r="M124" s="40"/>
      <c r="O124" s="42"/>
    </row>
    <row r="125" spans="2:15" ht="15.75">
      <c r="B125" s="46"/>
      <c r="I125" s="41"/>
      <c r="K125" s="41"/>
      <c r="M125" s="40"/>
      <c r="O125" s="42"/>
    </row>
    <row r="126" spans="2:15" ht="15.75">
      <c r="B126" s="46"/>
      <c r="I126" s="41"/>
      <c r="K126" s="41"/>
      <c r="M126" s="40"/>
      <c r="O126" s="42"/>
    </row>
    <row r="127" spans="2:15" ht="15.75">
      <c r="B127" s="46"/>
      <c r="I127" s="41"/>
      <c r="K127" s="41"/>
      <c r="M127" s="40"/>
      <c r="O127" s="42"/>
    </row>
    <row r="128" spans="2:15" ht="15.75">
      <c r="B128" s="46"/>
      <c r="I128" s="41"/>
      <c r="K128" s="41"/>
      <c r="M128" s="40"/>
      <c r="O128" s="42"/>
    </row>
    <row r="129" spans="2:15" ht="15.75">
      <c r="B129" s="46"/>
      <c r="I129" s="41"/>
      <c r="K129" s="41"/>
      <c r="M129" s="40"/>
      <c r="O129" s="42"/>
    </row>
    <row r="130" spans="2:15" ht="15.75">
      <c r="B130" s="46"/>
      <c r="I130" s="41"/>
      <c r="K130" s="41"/>
      <c r="M130" s="40"/>
      <c r="O130" s="42"/>
    </row>
    <row r="131" spans="2:15" ht="15.75">
      <c r="B131" s="46"/>
      <c r="I131" s="41"/>
      <c r="K131" s="41"/>
      <c r="M131" s="40"/>
      <c r="O131" s="42"/>
    </row>
    <row r="132" spans="2:15" ht="15.75">
      <c r="B132" s="46"/>
      <c r="I132" s="41"/>
      <c r="K132" s="41"/>
      <c r="M132" s="40"/>
      <c r="O132" s="42"/>
    </row>
    <row r="133" spans="2:15" ht="15.75">
      <c r="B133" s="46"/>
      <c r="I133" s="41"/>
      <c r="K133" s="41"/>
      <c r="M133" s="40"/>
      <c r="O133" s="42"/>
    </row>
    <row r="134" spans="2:15" ht="15.75">
      <c r="B134" s="46"/>
      <c r="I134" s="41"/>
      <c r="K134" s="41"/>
      <c r="M134" s="40"/>
      <c r="O134" s="42"/>
    </row>
    <row r="135" spans="2:15" ht="15.75">
      <c r="B135" s="46"/>
      <c r="I135" s="41"/>
      <c r="K135" s="41"/>
      <c r="M135" s="40"/>
      <c r="O135" s="42"/>
    </row>
    <row r="136" spans="2:15" ht="15.75">
      <c r="B136" s="46"/>
      <c r="I136" s="41"/>
      <c r="M136" s="40"/>
      <c r="O136" s="42"/>
    </row>
    <row r="137" spans="2:15" ht="15.75">
      <c r="B137" s="46"/>
      <c r="I137" s="41"/>
      <c r="M137" s="40"/>
      <c r="O137" s="42"/>
    </row>
    <row r="138" spans="2:15" ht="15.75">
      <c r="B138" s="46"/>
      <c r="I138" s="41"/>
      <c r="M138" s="40"/>
      <c r="O138" s="42"/>
    </row>
    <row r="139" spans="2:15" ht="15.75">
      <c r="B139" s="46"/>
      <c r="I139" s="41"/>
      <c r="M139" s="40"/>
      <c r="O139" s="42"/>
    </row>
    <row r="140" spans="2:15" ht="15.75">
      <c r="B140" s="46"/>
      <c r="I140" s="41"/>
      <c r="M140" s="40"/>
      <c r="O140" s="42"/>
    </row>
    <row r="141" spans="2:15" ht="15.75">
      <c r="B141" s="46"/>
      <c r="I141" s="41"/>
      <c r="M141" s="40"/>
      <c r="O141" s="42"/>
    </row>
    <row r="142" spans="2:15" ht="15.75">
      <c r="B142" s="46"/>
      <c r="I142" s="41"/>
      <c r="M142" s="40"/>
      <c r="O142" s="42"/>
    </row>
    <row r="143" spans="2:15" ht="15.75">
      <c r="B143" s="46"/>
      <c r="I143" s="41"/>
      <c r="M143" s="40"/>
      <c r="O143" s="42"/>
    </row>
    <row r="144" spans="2:15" ht="15.75">
      <c r="B144" s="46"/>
      <c r="I144" s="41"/>
      <c r="M144" s="40"/>
      <c r="O144" s="42"/>
    </row>
    <row r="145" spans="2:15" ht="15.75">
      <c r="B145" s="46"/>
      <c r="I145" s="41"/>
      <c r="M145" s="40"/>
      <c r="O145" s="42"/>
    </row>
    <row r="146" spans="2:15" ht="15.75">
      <c r="B146" s="46"/>
      <c r="I146" s="41"/>
      <c r="M146" s="40"/>
      <c r="O146" s="42"/>
    </row>
    <row r="147" spans="2:15" ht="15.75">
      <c r="B147" s="46"/>
      <c r="I147" s="41"/>
      <c r="M147" s="40"/>
      <c r="O147" s="42"/>
    </row>
    <row r="148" spans="2:15" ht="15.75">
      <c r="B148" s="46"/>
      <c r="I148" s="41"/>
      <c r="M148" s="40"/>
      <c r="O148" s="42"/>
    </row>
    <row r="149" spans="2:15" ht="15.75">
      <c r="B149" s="46"/>
      <c r="I149" s="41"/>
      <c r="M149" s="40"/>
      <c r="O149" s="42"/>
    </row>
    <row r="150" spans="2:15" ht="15.75">
      <c r="B150" s="46"/>
      <c r="I150" s="41"/>
      <c r="M150" s="40"/>
      <c r="O150" s="42"/>
    </row>
    <row r="151" spans="2:15" ht="15.75">
      <c r="B151" s="46"/>
      <c r="I151" s="41"/>
      <c r="M151" s="40"/>
      <c r="O151" s="42"/>
    </row>
    <row r="152" spans="2:15" ht="15.75">
      <c r="B152" s="46"/>
      <c r="I152" s="41"/>
      <c r="M152" s="40"/>
      <c r="O152" s="42"/>
    </row>
    <row r="153" spans="2:15" ht="15.75">
      <c r="B153" s="46"/>
      <c r="I153" s="41"/>
      <c r="M153" s="40"/>
      <c r="O153" s="42"/>
    </row>
    <row r="154" spans="2:15" ht="15.75">
      <c r="B154" s="46"/>
      <c r="I154" s="41"/>
      <c r="M154" s="40"/>
      <c r="O154" s="42"/>
    </row>
    <row r="155" spans="2:15" ht="15.75">
      <c r="B155" s="46"/>
      <c r="I155" s="41"/>
      <c r="M155" s="40"/>
      <c r="O155" s="42"/>
    </row>
    <row r="156" spans="2:15" ht="15.75">
      <c r="B156" s="46"/>
      <c r="I156" s="41"/>
      <c r="M156" s="40"/>
      <c r="O156" s="42"/>
    </row>
    <row r="157" spans="2:15" ht="15.75">
      <c r="B157" s="46"/>
      <c r="I157" s="41"/>
      <c r="M157" s="40"/>
      <c r="O157" s="42"/>
    </row>
    <row r="158" spans="2:15" ht="15.75">
      <c r="B158" s="46"/>
      <c r="I158" s="41"/>
      <c r="M158" s="40"/>
      <c r="O158" s="42"/>
    </row>
    <row r="159" spans="2:15" ht="15.75">
      <c r="B159" s="46"/>
      <c r="I159" s="41"/>
      <c r="M159" s="40"/>
      <c r="O159" s="42"/>
    </row>
    <row r="160" spans="2:15" ht="15.75">
      <c r="B160" s="46"/>
      <c r="I160" s="41"/>
      <c r="M160" s="40"/>
      <c r="O160" s="42"/>
    </row>
    <row r="161" spans="2:15" ht="15.75">
      <c r="B161" s="46"/>
      <c r="I161" s="41"/>
      <c r="M161" s="40"/>
      <c r="O161" s="42"/>
    </row>
    <row r="162" spans="2:15" ht="15.75">
      <c r="B162" s="46"/>
      <c r="I162" s="41"/>
      <c r="M162" s="40"/>
      <c r="O162" s="42"/>
    </row>
    <row r="163" spans="2:15" ht="15.75">
      <c r="B163" s="46"/>
      <c r="I163" s="41"/>
      <c r="M163" s="40"/>
      <c r="O163" s="42"/>
    </row>
    <row r="164" spans="2:15" ht="15.75">
      <c r="B164" s="46"/>
      <c r="I164" s="41"/>
      <c r="M164" s="40"/>
      <c r="O164" s="42"/>
    </row>
    <row r="165" spans="2:15" ht="15.75">
      <c r="B165" s="46"/>
      <c r="I165" s="41"/>
      <c r="M165" s="40"/>
      <c r="O165" s="42"/>
    </row>
    <row r="166" spans="2:15" ht="15.75">
      <c r="B166" s="46"/>
      <c r="I166" s="41"/>
      <c r="M166" s="40"/>
      <c r="O166" s="42"/>
    </row>
    <row r="167" spans="2:15" ht="15.75">
      <c r="B167" s="46"/>
      <c r="I167" s="41"/>
      <c r="M167" s="40"/>
      <c r="O167" s="42"/>
    </row>
    <row r="168" spans="2:15" ht="15.75">
      <c r="B168" s="46"/>
      <c r="I168" s="41"/>
      <c r="M168" s="40"/>
      <c r="O168" s="42"/>
    </row>
    <row r="169" spans="2:15" ht="15.75">
      <c r="B169" s="46"/>
      <c r="I169" s="41"/>
      <c r="M169" s="40"/>
      <c r="O169" s="42"/>
    </row>
    <row r="170" spans="2:15" ht="15.75">
      <c r="B170" s="46"/>
      <c r="I170" s="41"/>
      <c r="M170" s="40"/>
      <c r="O170" s="42"/>
    </row>
    <row r="171" spans="2:15" ht="15.75">
      <c r="B171" s="46"/>
      <c r="I171" s="41"/>
      <c r="M171" s="40"/>
      <c r="O171" s="42"/>
    </row>
    <row r="172" spans="2:15" ht="15.75">
      <c r="B172" s="46"/>
      <c r="I172" s="41"/>
      <c r="M172" s="40"/>
      <c r="O172" s="42"/>
    </row>
    <row r="173" spans="2:15" ht="15.75">
      <c r="B173" s="46"/>
      <c r="I173" s="41"/>
      <c r="M173" s="40"/>
      <c r="O173" s="42"/>
    </row>
    <row r="174" spans="2:15" ht="15.75">
      <c r="B174" s="46"/>
      <c r="I174" s="41"/>
      <c r="M174" s="40"/>
      <c r="O174" s="42"/>
    </row>
    <row r="175" spans="2:15" ht="15.75">
      <c r="B175" s="46"/>
      <c r="I175" s="41"/>
      <c r="M175" s="40"/>
      <c r="O175" s="42"/>
    </row>
    <row r="176" spans="2:15" ht="15.75">
      <c r="B176" s="46"/>
      <c r="I176" s="41"/>
      <c r="M176" s="40"/>
      <c r="O176" s="42"/>
    </row>
    <row r="177" spans="2:15" ht="15.75">
      <c r="B177" s="46"/>
      <c r="I177" s="41"/>
      <c r="M177" s="40"/>
      <c r="O177" s="20"/>
    </row>
    <row r="178" spans="2:15" ht="15.75">
      <c r="B178" s="46"/>
      <c r="I178" s="41"/>
      <c r="M178" s="40"/>
      <c r="O178" s="20"/>
    </row>
    <row r="179" spans="2:15" ht="15.75">
      <c r="B179" s="46"/>
      <c r="I179" s="41"/>
      <c r="M179" s="40"/>
      <c r="O179" s="20"/>
    </row>
    <row r="180" spans="2:15" ht="15.75">
      <c r="B180" s="46"/>
      <c r="I180" s="41"/>
      <c r="M180" s="40"/>
      <c r="O180" s="20"/>
    </row>
    <row r="181" spans="2:15" ht="15.75">
      <c r="B181" s="46"/>
      <c r="I181" s="41"/>
      <c r="M181" s="40"/>
      <c r="O181" s="20"/>
    </row>
    <row r="182" spans="2:15" ht="15.75">
      <c r="B182" s="46"/>
      <c r="I182" s="41"/>
      <c r="M182" s="40"/>
      <c r="O182" s="20"/>
    </row>
    <row r="183" spans="2:15" ht="15.75">
      <c r="B183" s="46"/>
      <c r="I183" s="41"/>
      <c r="M183" s="40"/>
      <c r="O183" s="20"/>
    </row>
    <row r="184" spans="2:15" ht="15.75">
      <c r="B184" s="46"/>
      <c r="I184" s="41"/>
      <c r="M184" s="40"/>
      <c r="O184" s="20"/>
    </row>
    <row r="185" spans="2:15" ht="15.75">
      <c r="B185" s="46"/>
      <c r="I185" s="41"/>
      <c r="M185" s="40"/>
      <c r="O185" s="20"/>
    </row>
    <row r="186" spans="2:15" ht="15.75">
      <c r="B186" s="46"/>
      <c r="I186" s="41"/>
      <c r="M186" s="40"/>
      <c r="O186" s="20"/>
    </row>
    <row r="187" spans="2:15" ht="15.75">
      <c r="B187" s="46"/>
      <c r="I187" s="41"/>
      <c r="M187" s="40"/>
      <c r="O187" s="20"/>
    </row>
    <row r="188" spans="2:15" ht="15.75">
      <c r="B188" s="46"/>
      <c r="I188" s="41"/>
      <c r="M188" s="40"/>
      <c r="O188" s="20"/>
    </row>
    <row r="189" spans="2:15" ht="15.75">
      <c r="B189" s="46"/>
      <c r="I189" s="41"/>
      <c r="M189" s="40"/>
      <c r="O189" s="20"/>
    </row>
    <row r="190" spans="2:15" ht="15.75">
      <c r="B190" s="46"/>
      <c r="I190" s="41"/>
      <c r="M190" s="40"/>
      <c r="O190" s="20"/>
    </row>
    <row r="191" spans="2:15" ht="15.75">
      <c r="B191" s="46"/>
      <c r="I191" s="41"/>
      <c r="M191" s="40"/>
      <c r="O191" s="20"/>
    </row>
    <row r="192" spans="2:15" ht="15.75">
      <c r="B192" s="46"/>
      <c r="I192" s="41"/>
      <c r="M192" s="40"/>
      <c r="O192" s="20"/>
    </row>
    <row r="193" spans="2:15" ht="15.75">
      <c r="B193" s="46"/>
      <c r="I193" s="41"/>
      <c r="M193" s="40"/>
      <c r="O193" s="20"/>
    </row>
    <row r="194" spans="2:15" ht="15.75">
      <c r="B194" s="46"/>
      <c r="I194" s="41"/>
      <c r="M194" s="40"/>
      <c r="O194" s="20"/>
    </row>
    <row r="195" spans="2:15" ht="15.75">
      <c r="B195" s="46"/>
      <c r="I195" s="41"/>
      <c r="M195" s="40"/>
      <c r="O195" s="20"/>
    </row>
    <row r="196" spans="2:15" ht="15.75">
      <c r="B196" s="46"/>
      <c r="I196" s="41"/>
      <c r="M196" s="40"/>
      <c r="O196" s="20"/>
    </row>
    <row r="197" spans="2:15" ht="15.75">
      <c r="B197" s="46"/>
      <c r="I197" s="41"/>
      <c r="M197" s="40"/>
      <c r="O197" s="20"/>
    </row>
    <row r="198" spans="2:15" ht="15.75">
      <c r="B198" s="46"/>
      <c r="I198" s="41"/>
      <c r="M198" s="40"/>
      <c r="O198" s="20"/>
    </row>
    <row r="199" spans="2:15" ht="15.75">
      <c r="B199" s="46"/>
      <c r="I199" s="41"/>
      <c r="M199" s="40"/>
      <c r="O199" s="20"/>
    </row>
    <row r="200" spans="2:15" ht="15.75">
      <c r="B200" s="46"/>
      <c r="I200" s="41"/>
      <c r="M200" s="40"/>
      <c r="O200" s="20"/>
    </row>
    <row r="201" spans="2:15" ht="15.75">
      <c r="B201" s="46"/>
      <c r="I201" s="41"/>
      <c r="O201" s="20"/>
    </row>
    <row r="202" spans="2:15" ht="15.75">
      <c r="B202" s="46"/>
      <c r="I202" s="41"/>
      <c r="O202" s="20"/>
    </row>
    <row r="203" spans="2:9" ht="15.75">
      <c r="B203" s="46"/>
      <c r="I203" s="41"/>
    </row>
    <row r="204" spans="2:9" ht="15.75">
      <c r="B204" s="46"/>
      <c r="I204" s="41"/>
    </row>
    <row r="205" spans="2:9" ht="15.75">
      <c r="B205" s="46"/>
      <c r="I205" s="41"/>
    </row>
    <row r="206" spans="2:9" ht="15.75">
      <c r="B206" s="46"/>
      <c r="I206" s="41"/>
    </row>
    <row r="207" spans="2:9" ht="15.75">
      <c r="B207" s="46"/>
      <c r="I207" s="41"/>
    </row>
    <row r="208" spans="2:9" ht="15.75">
      <c r="B208" s="46"/>
      <c r="I208" s="41"/>
    </row>
    <row r="209" spans="2:9" ht="15.75">
      <c r="B209" s="46"/>
      <c r="I209" s="41"/>
    </row>
    <row r="210" spans="2:9" ht="15.75">
      <c r="B210" s="46"/>
      <c r="I210" s="41"/>
    </row>
    <row r="211" spans="2:9" ht="15.75">
      <c r="B211" s="46"/>
      <c r="I211" s="41"/>
    </row>
    <row r="212" spans="2:9" ht="15.75">
      <c r="B212" s="46"/>
      <c r="I212" s="41"/>
    </row>
    <row r="213" spans="2:9" ht="15.75">
      <c r="B213" s="46"/>
      <c r="I213" s="41"/>
    </row>
    <row r="214" spans="2:9" ht="15.75">
      <c r="B214" s="46"/>
      <c r="I214" s="41"/>
    </row>
    <row r="215" spans="2:9" ht="15.75">
      <c r="B215" s="46"/>
      <c r="I215" s="41"/>
    </row>
    <row r="216" spans="2:9" ht="15.75">
      <c r="B216" s="46"/>
      <c r="I216" s="41"/>
    </row>
    <row r="217" ht="15.75">
      <c r="B217" s="46"/>
    </row>
    <row r="218" ht="15.75">
      <c r="B218" s="46"/>
    </row>
    <row r="219" ht="15.75">
      <c r="B219" s="46"/>
    </row>
    <row r="220" ht="15.75">
      <c r="B220" s="46"/>
    </row>
    <row r="221" ht="15.75">
      <c r="B221" s="46"/>
    </row>
    <row r="222" ht="15.75">
      <c r="B222" s="46"/>
    </row>
    <row r="223" ht="15.75">
      <c r="B223" s="46"/>
    </row>
    <row r="224" ht="15.75">
      <c r="B224" s="46"/>
    </row>
    <row r="225" ht="15.75">
      <c r="B225" s="46"/>
    </row>
    <row r="226" ht="15.75">
      <c r="B226" s="46"/>
    </row>
    <row r="227" ht="15.75">
      <c r="B227" s="46"/>
    </row>
    <row r="228" ht="15.75">
      <c r="B228" s="46"/>
    </row>
    <row r="229" ht="15.75">
      <c r="B229" s="46"/>
    </row>
    <row r="230" ht="15.75">
      <c r="B230" s="46"/>
    </row>
    <row r="231" ht="15.75">
      <c r="B231" s="46"/>
    </row>
    <row r="232" ht="15.75">
      <c r="B232" s="46"/>
    </row>
    <row r="233" ht="15.75">
      <c r="B233" s="46"/>
    </row>
    <row r="234" ht="15.75">
      <c r="B234" s="46"/>
    </row>
    <row r="235" ht="15.75">
      <c r="B235" s="46"/>
    </row>
    <row r="236" ht="15.75">
      <c r="B236" s="46"/>
    </row>
    <row r="237" ht="15.75">
      <c r="B237" s="46"/>
    </row>
    <row r="238" ht="15.75">
      <c r="B238" s="46"/>
    </row>
    <row r="239" ht="15.75">
      <c r="B239" s="46"/>
    </row>
    <row r="240" ht="15.75">
      <c r="B240" s="46"/>
    </row>
    <row r="241" ht="15.75">
      <c r="B241" s="46"/>
    </row>
    <row r="242" ht="15.75">
      <c r="B242" s="46"/>
    </row>
    <row r="243" ht="15.75">
      <c r="B243" s="46"/>
    </row>
    <row r="244" ht="15.75">
      <c r="B244" s="46"/>
    </row>
    <row r="245" ht="15.75">
      <c r="B245" s="46"/>
    </row>
    <row r="246" ht="15.75">
      <c r="B246" s="46"/>
    </row>
    <row r="247" ht="15.75">
      <c r="B247" s="46"/>
    </row>
    <row r="248" ht="15.75">
      <c r="B248" s="46"/>
    </row>
    <row r="249" ht="15.75">
      <c r="B249" s="46"/>
    </row>
    <row r="250" ht="15.75">
      <c r="B250" s="46"/>
    </row>
    <row r="251" ht="15.75">
      <c r="B251" s="46"/>
    </row>
    <row r="252" ht="15.75">
      <c r="B252" s="46"/>
    </row>
    <row r="253" ht="15.75">
      <c r="B253" s="46"/>
    </row>
    <row r="254" ht="15.75">
      <c r="B254" s="46"/>
    </row>
    <row r="255" ht="15.75">
      <c r="B255" s="46"/>
    </row>
    <row r="256" ht="15.75">
      <c r="B256" s="46"/>
    </row>
    <row r="257" ht="15.75">
      <c r="B257" s="46"/>
    </row>
    <row r="258" ht="15.75">
      <c r="B258" s="46"/>
    </row>
    <row r="259" ht="15.75">
      <c r="B259" s="46"/>
    </row>
    <row r="260" ht="15.75">
      <c r="B260" s="46"/>
    </row>
    <row r="261" ht="15.75">
      <c r="B261" s="46"/>
    </row>
    <row r="262" ht="15.75">
      <c r="B262" s="46"/>
    </row>
    <row r="263" ht="15.75">
      <c r="B263" s="46"/>
    </row>
    <row r="264" ht="15.75">
      <c r="B264" s="46"/>
    </row>
    <row r="265" ht="15.75">
      <c r="B265" s="46"/>
    </row>
    <row r="266" ht="15.75">
      <c r="B266" s="46"/>
    </row>
    <row r="267" ht="15.75">
      <c r="B267" s="46"/>
    </row>
    <row r="268" ht="15.75">
      <c r="B268" s="46"/>
    </row>
    <row r="269" ht="15.75">
      <c r="B269" s="46"/>
    </row>
    <row r="270" ht="15.75">
      <c r="B270" s="46"/>
    </row>
    <row r="271" ht="15.75">
      <c r="B271" s="46"/>
    </row>
    <row r="272" ht="15.75">
      <c r="B272" s="46"/>
    </row>
    <row r="273" ht="15.75">
      <c r="B273" s="46"/>
    </row>
    <row r="274" ht="15.75">
      <c r="B274" s="46"/>
    </row>
    <row r="275" ht="15.75">
      <c r="B275" s="46"/>
    </row>
    <row r="276" ht="15.75">
      <c r="B276" s="46"/>
    </row>
    <row r="277" ht="15.75">
      <c r="B277" s="46"/>
    </row>
    <row r="278" ht="15.75">
      <c r="B278" s="46"/>
    </row>
    <row r="279" ht="15.75">
      <c r="B279" s="46"/>
    </row>
    <row r="280" ht="15.75">
      <c r="B280" s="46"/>
    </row>
    <row r="281" ht="15.75">
      <c r="B281" s="46"/>
    </row>
    <row r="282" ht="15.75">
      <c r="B282" s="46"/>
    </row>
    <row r="283" ht="15.75">
      <c r="B283" s="46"/>
    </row>
    <row r="284" ht="15.75">
      <c r="B284" s="46"/>
    </row>
    <row r="285" ht="15.75">
      <c r="B285" s="46"/>
    </row>
    <row r="286" ht="15.75">
      <c r="B286" s="46"/>
    </row>
    <row r="287" ht="15.75">
      <c r="B287" s="46"/>
    </row>
    <row r="288" ht="15.75">
      <c r="B288" s="46"/>
    </row>
    <row r="289" ht="15.75">
      <c r="B289" s="46"/>
    </row>
    <row r="290" ht="15.75">
      <c r="B290" s="46"/>
    </row>
    <row r="291" ht="15.75">
      <c r="B291" s="46"/>
    </row>
    <row r="292" ht="15.75">
      <c r="B292" s="46"/>
    </row>
    <row r="293" ht="15.75">
      <c r="B293" s="46"/>
    </row>
    <row r="294" ht="15.75">
      <c r="B294" s="46"/>
    </row>
    <row r="295" ht="15.75">
      <c r="B295" s="46"/>
    </row>
    <row r="296" ht="15.75">
      <c r="B296" s="46"/>
    </row>
    <row r="297" ht="15.75">
      <c r="B297" s="46"/>
    </row>
    <row r="298" ht="15.75">
      <c r="B298" s="46"/>
    </row>
    <row r="299" ht="15.75">
      <c r="B299" s="46"/>
    </row>
    <row r="300" ht="15.75">
      <c r="B300" s="46"/>
    </row>
    <row r="301" ht="15.75">
      <c r="B301" s="46"/>
    </row>
    <row r="302" ht="15.75">
      <c r="B302" s="46"/>
    </row>
    <row r="303" ht="15.75">
      <c r="B303" s="46"/>
    </row>
    <row r="304" ht="15.75">
      <c r="B304" s="46"/>
    </row>
    <row r="305" ht="15.75">
      <c r="B305" s="46"/>
    </row>
    <row r="306" ht="15.75">
      <c r="B306" s="46"/>
    </row>
    <row r="307" ht="15.75">
      <c r="B307" s="46"/>
    </row>
    <row r="308" ht="15.75">
      <c r="B308" s="46"/>
    </row>
    <row r="309" ht="15.75">
      <c r="B309" s="46"/>
    </row>
    <row r="310" ht="15.75">
      <c r="B310" s="46"/>
    </row>
    <row r="311" ht="15.75">
      <c r="B311" s="46"/>
    </row>
    <row r="312" ht="15.75">
      <c r="B312" s="46"/>
    </row>
    <row r="313" ht="15.75">
      <c r="B313" s="46"/>
    </row>
    <row r="314" ht="15.75">
      <c r="B314" s="46"/>
    </row>
    <row r="315" ht="15.75">
      <c r="B315" s="46"/>
    </row>
    <row r="316" ht="15.75">
      <c r="B316" s="46"/>
    </row>
    <row r="317" ht="15.75">
      <c r="B317" s="46"/>
    </row>
    <row r="318" ht="15.75">
      <c r="B318" s="46"/>
    </row>
    <row r="319" ht="15.75">
      <c r="B319" s="46"/>
    </row>
    <row r="320" ht="15.75">
      <c r="B320" s="46"/>
    </row>
    <row r="321" ht="15.75">
      <c r="B321" s="46"/>
    </row>
    <row r="322" ht="15.75">
      <c r="B322" s="46"/>
    </row>
    <row r="323" ht="15.75">
      <c r="B323" s="46"/>
    </row>
    <row r="324" ht="15.75">
      <c r="B324" s="46"/>
    </row>
    <row r="325" ht="15.75">
      <c r="B325" s="46"/>
    </row>
    <row r="326" ht="15.75">
      <c r="B326" s="46"/>
    </row>
    <row r="327" ht="15.75">
      <c r="B327" s="46"/>
    </row>
    <row r="328" ht="15.75">
      <c r="B328" s="46"/>
    </row>
    <row r="329" ht="15.75">
      <c r="B329" s="46"/>
    </row>
    <row r="330" ht="15.75">
      <c r="B330" s="46"/>
    </row>
    <row r="331" ht="15.75">
      <c r="B331" s="46"/>
    </row>
    <row r="332" ht="15.75">
      <c r="B332" s="46"/>
    </row>
    <row r="333" ht="15.75">
      <c r="B333" s="46"/>
    </row>
    <row r="334" ht="15.75">
      <c r="B334" s="46"/>
    </row>
    <row r="335" ht="15.75">
      <c r="B335" s="46"/>
    </row>
    <row r="336" ht="15.75">
      <c r="B336" s="46"/>
    </row>
    <row r="337" ht="15.75">
      <c r="B337" s="46"/>
    </row>
    <row r="338" ht="15.75">
      <c r="B338" s="46"/>
    </row>
    <row r="339" ht="15.75">
      <c r="B339" s="46"/>
    </row>
    <row r="340" ht="15.75">
      <c r="B340" s="46"/>
    </row>
    <row r="341" ht="15.75">
      <c r="B341" s="46"/>
    </row>
    <row r="342" ht="15.75">
      <c r="B342" s="46"/>
    </row>
    <row r="343" ht="15.75">
      <c r="B343" s="46"/>
    </row>
    <row r="344" ht="15.75">
      <c r="B344" s="46"/>
    </row>
    <row r="345" ht="15.75">
      <c r="B345" s="46"/>
    </row>
    <row r="346" ht="15.75">
      <c r="B346" s="46"/>
    </row>
    <row r="347" ht="15.75">
      <c r="B347" s="46"/>
    </row>
    <row r="348" ht="15.75">
      <c r="B348" s="46"/>
    </row>
    <row r="349" ht="15.75">
      <c r="B349" s="46"/>
    </row>
    <row r="350" ht="15.75">
      <c r="B350" s="46"/>
    </row>
    <row r="351" ht="15.75">
      <c r="B351" s="46"/>
    </row>
    <row r="352" ht="15.75">
      <c r="B352" s="46"/>
    </row>
    <row r="353" ht="15.75">
      <c r="B353" s="46"/>
    </row>
    <row r="354" ht="15.75">
      <c r="B354" s="46"/>
    </row>
    <row r="355" ht="15.75">
      <c r="B355" s="46"/>
    </row>
    <row r="356" ht="15.75">
      <c r="B356" s="46"/>
    </row>
    <row r="357" ht="15.75">
      <c r="B357" s="46"/>
    </row>
    <row r="358" ht="15.75">
      <c r="B358" s="46"/>
    </row>
    <row r="359" ht="15.75">
      <c r="B359" s="46"/>
    </row>
    <row r="360" ht="15.75">
      <c r="B360" s="46"/>
    </row>
    <row r="361" ht="15.75">
      <c r="B361" s="46"/>
    </row>
    <row r="362" ht="15.75">
      <c r="B362" s="46"/>
    </row>
    <row r="363" ht="15.75">
      <c r="B363" s="46"/>
    </row>
    <row r="364" ht="15.75">
      <c r="B364" s="46"/>
    </row>
    <row r="365" ht="15.75">
      <c r="B365" s="46"/>
    </row>
    <row r="366" ht="15.75">
      <c r="B366" s="46"/>
    </row>
    <row r="367" ht="15.75">
      <c r="B367" s="46"/>
    </row>
    <row r="368" ht="15.75">
      <c r="B368" s="46"/>
    </row>
    <row r="369" ht="15.75">
      <c r="B369" s="46"/>
    </row>
    <row r="370" ht="15.75">
      <c r="B370" s="46"/>
    </row>
    <row r="371" ht="15.75">
      <c r="B371" s="46"/>
    </row>
    <row r="372" ht="15.75">
      <c r="B372" s="46"/>
    </row>
    <row r="373" ht="15.75">
      <c r="B373" s="46"/>
    </row>
    <row r="374" ht="15.75">
      <c r="B374" s="46"/>
    </row>
    <row r="375" ht="15.75">
      <c r="B375" s="46"/>
    </row>
    <row r="376" ht="15.75">
      <c r="B376" s="46"/>
    </row>
    <row r="377" ht="15.75">
      <c r="B377" s="46"/>
    </row>
    <row r="378" ht="15.75">
      <c r="B378" s="46"/>
    </row>
    <row r="379" ht="15.75">
      <c r="B379" s="46"/>
    </row>
    <row r="380" ht="15.75">
      <c r="B380" s="46"/>
    </row>
    <row r="381" ht="15.75">
      <c r="B381" s="46"/>
    </row>
    <row r="382" ht="15.75">
      <c r="B382" s="46"/>
    </row>
    <row r="383" ht="15.75">
      <c r="B383" s="46"/>
    </row>
    <row r="384" ht="15.75">
      <c r="B384" s="46"/>
    </row>
    <row r="385" ht="15.75">
      <c r="B385" s="46"/>
    </row>
    <row r="386" ht="15.75">
      <c r="B386" s="46"/>
    </row>
    <row r="387" ht="15.75">
      <c r="B387" s="46"/>
    </row>
    <row r="388" ht="15.75">
      <c r="B388" s="46"/>
    </row>
    <row r="389" ht="15.75">
      <c r="B389" s="46"/>
    </row>
    <row r="390" ht="15.75">
      <c r="B390" s="46"/>
    </row>
    <row r="391" ht="15.75">
      <c r="B391" s="46"/>
    </row>
    <row r="392" ht="15.75">
      <c r="B392" s="46"/>
    </row>
    <row r="393" ht="15.75">
      <c r="B393" s="46"/>
    </row>
    <row r="394" ht="15.75">
      <c r="B394" s="46"/>
    </row>
    <row r="395" ht="15.75">
      <c r="B395" s="46"/>
    </row>
    <row r="396" ht="15.75">
      <c r="B396" s="46"/>
    </row>
    <row r="397" ht="15.75">
      <c r="B397" s="46"/>
    </row>
    <row r="398" ht="15.75">
      <c r="B398" s="46"/>
    </row>
    <row r="399" ht="15.75">
      <c r="B399" s="46"/>
    </row>
    <row r="400" ht="15.75">
      <c r="B400" s="46"/>
    </row>
    <row r="401" ht="15.75">
      <c r="B401" s="46"/>
    </row>
    <row r="402" ht="15.75">
      <c r="B402" s="46"/>
    </row>
    <row r="403" ht="15.75">
      <c r="B403" s="46"/>
    </row>
    <row r="404" ht="15.75">
      <c r="B404" s="46"/>
    </row>
    <row r="405" ht="15.75">
      <c r="B405" s="46"/>
    </row>
    <row r="406" ht="15.75">
      <c r="B406" s="46"/>
    </row>
    <row r="407" ht="15.75">
      <c r="B407" s="46"/>
    </row>
    <row r="408" ht="15.75">
      <c r="B408" s="46"/>
    </row>
    <row r="409" ht="15.75">
      <c r="B409" s="46"/>
    </row>
    <row r="410" ht="15.75">
      <c r="B410" s="46"/>
    </row>
    <row r="411" ht="15.75">
      <c r="B411" s="46"/>
    </row>
    <row r="412" ht="15.75">
      <c r="B412" s="46"/>
    </row>
    <row r="413" ht="15.75">
      <c r="B413" s="46"/>
    </row>
    <row r="414" ht="15.75">
      <c r="B414" s="46"/>
    </row>
    <row r="415" ht="15.75">
      <c r="B415" s="46"/>
    </row>
    <row r="416" ht="15.75">
      <c r="B416" s="46"/>
    </row>
    <row r="417" ht="15.75">
      <c r="B417" s="46"/>
    </row>
    <row r="418" ht="15.75">
      <c r="B418" s="46"/>
    </row>
    <row r="419" ht="15.75">
      <c r="B419" s="46"/>
    </row>
    <row r="420" ht="15.75">
      <c r="B420" s="46"/>
    </row>
    <row r="421" ht="15.75">
      <c r="B421" s="46"/>
    </row>
    <row r="422" ht="15.75">
      <c r="B422" s="46"/>
    </row>
    <row r="423" ht="15.75">
      <c r="B423" s="46"/>
    </row>
    <row r="424" ht="15.75">
      <c r="B424" s="46"/>
    </row>
    <row r="425" ht="15.75">
      <c r="B425" s="46"/>
    </row>
    <row r="426" ht="15.75">
      <c r="B426" s="46"/>
    </row>
    <row r="427" ht="15.75">
      <c r="B427" s="46"/>
    </row>
    <row r="428" ht="15.75">
      <c r="B428" s="46"/>
    </row>
    <row r="429" ht="15.75">
      <c r="B429" s="46"/>
    </row>
    <row r="430" ht="15.75">
      <c r="B430" s="46"/>
    </row>
    <row r="431" ht="15.75">
      <c r="B431" s="46"/>
    </row>
    <row r="432" ht="15.75">
      <c r="B432" s="46"/>
    </row>
    <row r="433" ht="15.75">
      <c r="B433" s="46"/>
    </row>
    <row r="434" ht="15.75">
      <c r="B434" s="46"/>
    </row>
    <row r="435" ht="15.75">
      <c r="B435" s="46"/>
    </row>
    <row r="436" ht="15.75">
      <c r="B436" s="46"/>
    </row>
    <row r="437" ht="15.75">
      <c r="B437" s="46"/>
    </row>
    <row r="438" ht="15.75">
      <c r="B438" s="46"/>
    </row>
    <row r="439" ht="15.75">
      <c r="B439" s="46"/>
    </row>
    <row r="440" ht="15.75">
      <c r="B440" s="46"/>
    </row>
    <row r="441" ht="15.75">
      <c r="B441" s="46"/>
    </row>
    <row r="442" ht="15.75">
      <c r="B442" s="46"/>
    </row>
    <row r="443" ht="15.75">
      <c r="B443" s="46"/>
    </row>
    <row r="444" ht="15.75">
      <c r="B444" s="46"/>
    </row>
    <row r="445" ht="15.75">
      <c r="B445" s="46"/>
    </row>
    <row r="446" ht="15.75">
      <c r="B446" s="46"/>
    </row>
    <row r="447" ht="15.75">
      <c r="B447" s="46"/>
    </row>
    <row r="448" ht="15.75">
      <c r="B448" s="46"/>
    </row>
    <row r="449" ht="15.75">
      <c r="B449" s="46"/>
    </row>
    <row r="450" ht="15.75">
      <c r="B450" s="46"/>
    </row>
    <row r="451" ht="15.75">
      <c r="B451" s="46"/>
    </row>
    <row r="452" ht="15.75">
      <c r="B452" s="46"/>
    </row>
    <row r="453" ht="15.75">
      <c r="B453" s="46"/>
    </row>
    <row r="454" ht="15.75">
      <c r="B454" s="46"/>
    </row>
    <row r="455" ht="15.75">
      <c r="B455" s="46"/>
    </row>
    <row r="456" ht="15.75">
      <c r="B456" s="46"/>
    </row>
    <row r="457" ht="15.75">
      <c r="B457" s="46"/>
    </row>
    <row r="458" ht="15.75">
      <c r="B458" s="46"/>
    </row>
    <row r="459" ht="15.75">
      <c r="B459" s="46"/>
    </row>
    <row r="460" ht="15.75">
      <c r="B460" s="46"/>
    </row>
    <row r="461" ht="15.75">
      <c r="B461" s="46"/>
    </row>
    <row r="462" ht="15.75">
      <c r="B462" s="46"/>
    </row>
    <row r="463" ht="15.75">
      <c r="B463" s="46"/>
    </row>
    <row r="464" ht="15.75">
      <c r="B464" s="46"/>
    </row>
    <row r="465" ht="15.75">
      <c r="B465" s="46"/>
    </row>
    <row r="466" ht="15.75">
      <c r="B466" s="46"/>
    </row>
    <row r="467" ht="15.75">
      <c r="B467" s="46"/>
    </row>
    <row r="468" ht="15.75">
      <c r="B468" s="46"/>
    </row>
    <row r="469" ht="15.75">
      <c r="B469" s="46"/>
    </row>
    <row r="470" ht="15.75">
      <c r="B470" s="46"/>
    </row>
    <row r="471" ht="15.75">
      <c r="B471" s="46"/>
    </row>
    <row r="472" ht="15.75">
      <c r="B472" s="46"/>
    </row>
    <row r="473" ht="15.75">
      <c r="B473" s="46"/>
    </row>
    <row r="474" ht="15.75">
      <c r="B474" s="46"/>
    </row>
    <row r="475" ht="15.75">
      <c r="B475" s="46"/>
    </row>
    <row r="476" ht="15.75">
      <c r="B476" s="46"/>
    </row>
    <row r="477" ht="15.75">
      <c r="B477" s="46"/>
    </row>
    <row r="478" ht="15.75">
      <c r="B478" s="46"/>
    </row>
    <row r="479" ht="15.75">
      <c r="B479" s="46"/>
    </row>
    <row r="480" ht="15.75">
      <c r="B480" s="46"/>
    </row>
    <row r="481" ht="15.75">
      <c r="B481" s="46"/>
    </row>
    <row r="482" ht="15.75">
      <c r="B482" s="46"/>
    </row>
    <row r="483" ht="15.75">
      <c r="B483" s="46"/>
    </row>
    <row r="484" ht="15.75">
      <c r="B484" s="46"/>
    </row>
    <row r="485" ht="15.75">
      <c r="B485" s="46"/>
    </row>
    <row r="486" ht="15.75">
      <c r="B486" s="46"/>
    </row>
    <row r="487" ht="15.75">
      <c r="B487" s="46"/>
    </row>
    <row r="488" ht="15.75">
      <c r="B488" s="46"/>
    </row>
    <row r="489" ht="15.75">
      <c r="B489" s="46"/>
    </row>
    <row r="490" ht="15.75">
      <c r="B490" s="46"/>
    </row>
    <row r="491" ht="15.75">
      <c r="B491" s="46"/>
    </row>
    <row r="492" ht="15.75">
      <c r="B492" s="46"/>
    </row>
    <row r="493" ht="15.75">
      <c r="B493" s="46"/>
    </row>
    <row r="494" ht="15.75">
      <c r="B494" s="46"/>
    </row>
  </sheetData>
  <sheetProtection password="CBE3" sheet="1" objects="1" scenarios="1"/>
  <printOptions/>
  <pageMargins left="0.5" right="0.5" top="0.5" bottom="0.5" header="0.5" footer="0.5"/>
  <pageSetup fitToHeight="5" fitToWidth="5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Hong Kong Monetary Authority</cp:lastModifiedBy>
  <cp:lastPrinted>2001-02-27T03:26:43Z</cp:lastPrinted>
  <dcterms:created xsi:type="dcterms:W3CDTF">1999-12-02T07:44:16Z</dcterms:created>
  <cp:category/>
  <cp:version/>
  <cp:contentType/>
  <cp:contentStatus/>
</cp:coreProperties>
</file>