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30" windowHeight="4965" tabRatio="718" activeTab="0"/>
  </bookViews>
  <sheets>
    <sheet name="Table1" sheetId="1" r:id="rId1"/>
    <sheet name="Monsupp" sheetId="2" r:id="rId2"/>
    <sheet name="Deposits" sheetId="3" r:id="rId3"/>
    <sheet name="Loans" sheetId="4" r:id="rId4"/>
    <sheet name="Monmarket" sheetId="5" r:id="rId5"/>
  </sheets>
  <definedNames>
    <definedName name="_xlnm.Print_Area" localSheetId="2">'Deposits'!$A$1:$J$35</definedName>
    <definedName name="_xlnm.Print_Area" localSheetId="3">'Loans'!$A$1:$F$56</definedName>
    <definedName name="_xlnm.Print_Area" localSheetId="4">'Monmarket'!$A$1:$F$47</definedName>
    <definedName name="_xlnm.Print_Area" localSheetId="1">'Monsupp'!$A$1:$K$54</definedName>
    <definedName name="_xlnm.Print_Area" localSheetId="0">'Table1'!$A$1:$O$68</definedName>
  </definedNames>
  <calcPr fullCalcOnLoad="1"/>
</workbook>
</file>

<file path=xl/sharedStrings.xml><?xml version="1.0" encoding="utf-8"?>
<sst xmlns="http://schemas.openxmlformats.org/spreadsheetml/2006/main" count="432" uniqueCount="121">
  <si>
    <t>(HK$mn)</t>
  </si>
  <si>
    <t>Sum-to-zero checking</t>
  </si>
  <si>
    <t>Money Supply</t>
  </si>
  <si>
    <t>M1 - HK$</t>
  </si>
  <si>
    <t>(</t>
  </si>
  <si>
    <t>)</t>
  </si>
  <si>
    <t xml:space="preserve">        Foreign currency</t>
  </si>
  <si>
    <t xml:space="preserve">        Total</t>
  </si>
  <si>
    <t>M2 - HK$@</t>
  </si>
  <si>
    <t xml:space="preserve">        Foreign currency*</t>
  </si>
  <si>
    <t>M3 - HK$@</t>
  </si>
  <si>
    <t>Notes and coins in circulation</t>
  </si>
  <si>
    <t xml:space="preserve">  of which held by public</t>
  </si>
  <si>
    <t>Total Deposits</t>
  </si>
  <si>
    <t>Total Demand deposits</t>
  </si>
  <si>
    <t>Total Savings deposits</t>
  </si>
  <si>
    <t>Total Time deposits</t>
  </si>
  <si>
    <t xml:space="preserve">       With licensed banks</t>
  </si>
  <si>
    <t xml:space="preserve">       With restricted licence banks</t>
  </si>
  <si>
    <t xml:space="preserve">       With deposit-taking companies</t>
  </si>
  <si>
    <t>HK$ deposits@</t>
  </si>
  <si>
    <t xml:space="preserve">        Demand deposits</t>
  </si>
  <si>
    <t xml:space="preserve">        Savings deposits</t>
  </si>
  <si>
    <t xml:space="preserve">        Time deposits@</t>
  </si>
  <si>
    <t>US$ deposits*</t>
  </si>
  <si>
    <t>Other foreign currency deposits*</t>
  </si>
  <si>
    <t>Foreign currency deposits*</t>
  </si>
  <si>
    <t>All deposits</t>
  </si>
  <si>
    <t>Foreign currency swap deposits</t>
  </si>
  <si>
    <t>Total Loans and advances</t>
  </si>
  <si>
    <t>Loans for use in H.K.</t>
  </si>
  <si>
    <t xml:space="preserve">       To finance H.K.'s visible trade</t>
  </si>
  <si>
    <t xml:space="preserve">       To finance merchandising trade not touching H.K.</t>
  </si>
  <si>
    <t xml:space="preserve">       Other loans for use in H.K.</t>
  </si>
  <si>
    <t>Loans for use outside H.K.#</t>
  </si>
  <si>
    <t xml:space="preserve">       Other loans for use outside H.K. </t>
  </si>
  <si>
    <t xml:space="preserve">       Other loans where the place of use is not known</t>
  </si>
  <si>
    <t>Loans in HK$</t>
  </si>
  <si>
    <t>Loans in US$</t>
  </si>
  <si>
    <t>Loans in other foreign currencies</t>
  </si>
  <si>
    <t>Loans in foreign currencies</t>
  </si>
  <si>
    <t>Total loans and advances</t>
  </si>
  <si>
    <t>*    Adjusted to exclude foreign currency swap deposits.</t>
  </si>
  <si>
    <t>@  Adjusted to include foreign currency swap deposits.</t>
  </si>
  <si>
    <t>Note :  Data may not add up to total due to rounding.</t>
  </si>
  <si>
    <t>(HK$ Million)</t>
  </si>
  <si>
    <t>Foreign</t>
  </si>
  <si>
    <t>HK$</t>
  </si>
  <si>
    <t>currency</t>
  </si>
  <si>
    <t>Total</t>
  </si>
  <si>
    <t>Legal tender notes and coins in circulation</t>
  </si>
  <si>
    <t>Commercial bank issues</t>
  </si>
  <si>
    <t>-</t>
  </si>
  <si>
    <t>Government issues</t>
  </si>
  <si>
    <t>Total (A)</t>
  </si>
  <si>
    <t>Authorized institutions' holdings of legal tender notes</t>
  </si>
  <si>
    <t>and coins (B)</t>
  </si>
  <si>
    <t>Legal tender notes and coins in hands of public</t>
  </si>
  <si>
    <t>(C=A-B)</t>
  </si>
  <si>
    <t>Demand deposits with licensed banks (D)</t>
  </si>
  <si>
    <t>Savings deposits with licensed banks (E)</t>
  </si>
  <si>
    <t>Time deposits with licensed banks (F)</t>
  </si>
  <si>
    <t>@</t>
  </si>
  <si>
    <t>*</t>
  </si>
  <si>
    <t>Negotiable certificates of deposit issued by banks and</t>
  </si>
  <si>
    <t>held outside the monetary sector (G)</t>
  </si>
  <si>
    <t xml:space="preserve">Deposits with restricted licence banks and </t>
  </si>
  <si>
    <t>deposit-taking companies (H)</t>
  </si>
  <si>
    <t>Negotiable certificates of deposits issued by</t>
  </si>
  <si>
    <t>restricted licence banks and deposit-taking companies</t>
  </si>
  <si>
    <t>and held outside the monetary sector (I)</t>
  </si>
  <si>
    <t xml:space="preserve">Money supply </t>
  </si>
  <si>
    <t>definition 1 (C+D)</t>
  </si>
  <si>
    <t>definition 2 (C+D+E+F+G)</t>
  </si>
  <si>
    <t>definition 3 (C+D+E+F+G+H+I)</t>
  </si>
  <si>
    <t xml:space="preserve"> *     adjusted to exclude foreign currency swap deposits</t>
  </si>
  <si>
    <t xml:space="preserve"> @    adjusted to include foreign currency swap deposits</t>
  </si>
  <si>
    <t>(  )   unadjusted for foreign currency swap deposits</t>
  </si>
  <si>
    <t>Note : Data may not add up to total due to rounding.</t>
  </si>
  <si>
    <t>Demand deposits with licensed banks</t>
  </si>
  <si>
    <t>Savings deposits with licensed banks</t>
  </si>
  <si>
    <t>Time deposits with licensed banks</t>
  </si>
  <si>
    <t>Total deposits with licensed banks</t>
  </si>
  <si>
    <t>Deposits with restricted licence banks</t>
  </si>
  <si>
    <t>Deposits with deposit-taking companies</t>
  </si>
  <si>
    <t>Deposits with all authorized institutions</t>
  </si>
  <si>
    <t xml:space="preserve"> (HK$ Million)</t>
  </si>
  <si>
    <t>A.</t>
  </si>
  <si>
    <t>Licensed Banks' liabilities to</t>
  </si>
  <si>
    <t>other Authorized Institutions</t>
  </si>
  <si>
    <t xml:space="preserve">   Demand and call</t>
  </si>
  <si>
    <t xml:space="preserve">   Repayable or callable within 3 months</t>
  </si>
  <si>
    <t xml:space="preserve">   Repayable or callable later than 3 months</t>
  </si>
  <si>
    <t xml:space="preserve">   Total</t>
  </si>
  <si>
    <t>B.</t>
  </si>
  <si>
    <t>Restricted Licence Banks' liabilities</t>
  </si>
  <si>
    <t>to other Authorized Institutions</t>
  </si>
  <si>
    <t>C.</t>
  </si>
  <si>
    <t>Deposit-taking Companies liabilities</t>
  </si>
  <si>
    <t/>
  </si>
  <si>
    <t xml:space="preserve"> A.</t>
  </si>
  <si>
    <t xml:space="preserve"> Extended by Licensed Banks</t>
  </si>
  <si>
    <t xml:space="preserve">   To finance H.K.'s visible trade</t>
  </si>
  <si>
    <t xml:space="preserve">   To finance merchandising trade not touching H.K.</t>
  </si>
  <si>
    <t xml:space="preserve">   Other loans for use in H.K.</t>
  </si>
  <si>
    <t xml:space="preserve">   Other loans for use outside H.K.</t>
  </si>
  <si>
    <t xml:space="preserve">   Other loans where the place of use is not known</t>
  </si>
  <si>
    <t xml:space="preserve">   Total loans and advances</t>
  </si>
  <si>
    <t xml:space="preserve"> B.</t>
  </si>
  <si>
    <t xml:space="preserve"> Extended by Restricted Licence Banks</t>
  </si>
  <si>
    <t xml:space="preserve"> C.</t>
  </si>
  <si>
    <t xml:space="preserve"> Extended by Deposit-taking Companies</t>
  </si>
  <si>
    <t>TABLE 1B:  CURRENCY CIRCULATION AND MONEY SUPPLY IN HONG KONG</t>
  </si>
  <si>
    <t>TABLE 1C:  DEPOSITS  FROM  CUSTOMERS IN HONG KONG</t>
  </si>
  <si>
    <t>TABLE 1D: LOANS AND ADVANCES TO CUSTOMERS ANALYSED BY TYPE: HONG KONG</t>
  </si>
  <si>
    <t>TABLE 1E: HONG KONG MONEY MARKET</t>
  </si>
  <si>
    <t>#    Including those where place of use is unknown.</t>
  </si>
  <si>
    <t>Aug 2000</t>
  </si>
  <si>
    <t>TABLE  1A  :  HONG KONG MONETARY  STATISTICS  -  Aug 2000</t>
  </si>
  <si>
    <t>Earlier months (% change to Aug 2000)</t>
  </si>
  <si>
    <t>(As at end of Aug 2000)</t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</si>
</sst>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General_)"/>
    <numFmt numFmtId="185" formatCode="#,##0.0_);\(#,##0.0\)"/>
    <numFmt numFmtId="186" formatCode="0.0_)"/>
    <numFmt numFmtId="187" formatCode="0_)"/>
    <numFmt numFmtId="188" formatCode=";;;"/>
    <numFmt numFmtId="189" formatCode="0.00_)"/>
    <numFmt numFmtId="190" formatCode="0.000_)"/>
    <numFmt numFmtId="191" formatCode="_(* #,##0.0_);_(* \(#,##0.0\);_(* &quot;-&quot;??_);_(@_)"/>
    <numFmt numFmtId="192" formatCode="_(* #,##0_);_(* \(#,##0\);_(* &quot;-&quot;??_);_(@_)"/>
    <numFmt numFmtId="193" formatCode="#,##0.0"/>
    <numFmt numFmtId="194" formatCode="0.0"/>
    <numFmt numFmtId="195" formatCode="_(* #,##0.000_);_(* \(#,##0.000\);_(* &quot;-&quot;??_);_(@_)"/>
    <numFmt numFmtId="196" formatCode="_(* #,##0.0000_);_(* \(#,##0.0000\);_(* &quot;-&quot;??_);_(@_)"/>
    <numFmt numFmtId="197" formatCode="_(* #,##0.00000_);_(* \(#,##0.00000\);_(* &quot;-&quot;??_);_(@_)"/>
    <numFmt numFmtId="198" formatCode="0__"/>
    <numFmt numFmtId="199" formatCode="#,##0__"/>
    <numFmt numFmtId="200" formatCode="mmm\ yyyy"/>
  </numFmts>
  <fonts count="21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Times New Roman"/>
      <family val="1"/>
    </font>
    <font>
      <b/>
      <u val="single"/>
      <sz val="16"/>
      <name val="Times New Roman"/>
      <family val="1"/>
    </font>
    <font>
      <u val="single"/>
      <sz val="10"/>
      <name val="Arial"/>
      <family val="2"/>
    </font>
    <font>
      <b/>
      <u val="single"/>
      <sz val="14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1"/>
      <name val="Times New Roman"/>
      <family val="1"/>
    </font>
    <font>
      <u val="single"/>
      <sz val="11"/>
      <color indexed="10"/>
      <name val="Times New Roman"/>
      <family val="1"/>
    </font>
    <font>
      <u val="single"/>
      <sz val="11"/>
      <name val="Times New Roman"/>
      <family val="1"/>
    </font>
    <font>
      <sz val="11"/>
      <name val="Arial"/>
      <family val="2"/>
    </font>
    <font>
      <sz val="11"/>
      <color indexed="12"/>
      <name val="Times New Roman"/>
      <family val="1"/>
    </font>
    <font>
      <sz val="11"/>
      <color indexed="8"/>
      <name val="Times New Roman"/>
      <family val="1"/>
    </font>
    <font>
      <sz val="11"/>
      <color indexed="12"/>
      <name val="Arial"/>
      <family val="2"/>
    </font>
    <font>
      <b/>
      <sz val="11"/>
      <name val="Times New Roman"/>
      <family val="1"/>
    </font>
    <font>
      <u val="single"/>
      <sz val="11"/>
      <color indexed="8"/>
      <name val="Times New Roman"/>
      <family val="1"/>
    </font>
    <font>
      <b/>
      <u val="single"/>
      <sz val="11"/>
      <name val="Times New Roman"/>
      <family val="1"/>
    </font>
    <font>
      <sz val="9"/>
      <name val="新細明體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37" fontId="0" fillId="0" borderId="0" xfId="0" applyNumberFormat="1" applyAlignment="1" applyProtection="1">
      <alignment/>
      <protection/>
    </xf>
    <xf numFmtId="0" fontId="0" fillId="0" borderId="0" xfId="0" applyAlignment="1">
      <alignment horizontal="centerContinuous"/>
    </xf>
    <xf numFmtId="184" fontId="0" fillId="0" borderId="0" xfId="0" applyNumberFormat="1" applyAlignment="1" applyProtection="1">
      <alignment horizontal="left"/>
      <protection/>
    </xf>
    <xf numFmtId="187" fontId="0" fillId="0" borderId="0" xfId="0" applyNumberFormat="1" applyAlignment="1" applyProtection="1">
      <alignment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184" fontId="4" fillId="0" borderId="0" xfId="0" applyNumberFormat="1" applyFont="1" applyAlignment="1" applyProtection="1">
      <alignment horizontal="left"/>
      <protection/>
    </xf>
    <xf numFmtId="186" fontId="4" fillId="0" borderId="0" xfId="0" applyNumberFormat="1" applyFont="1" applyAlignment="1" applyProtection="1">
      <alignment/>
      <protection/>
    </xf>
    <xf numFmtId="184" fontId="5" fillId="0" borderId="0" xfId="0" applyNumberFormat="1" applyFont="1" applyAlignment="1" applyProtection="1">
      <alignment horizontal="centerContinuous"/>
      <protection/>
    </xf>
    <xf numFmtId="184" fontId="6" fillId="0" borderId="0" xfId="0" applyNumberFormat="1" applyFont="1" applyAlignment="1" applyProtection="1" quotePrefix="1">
      <alignment horizontal="centerContinuous"/>
      <protection/>
    </xf>
    <xf numFmtId="0" fontId="0" fillId="0" borderId="0" xfId="0" applyAlignment="1">
      <alignment/>
    </xf>
    <xf numFmtId="0" fontId="0" fillId="0" borderId="0" xfId="0" applyAlignment="1">
      <alignment horizontal="center"/>
    </xf>
    <xf numFmtId="184" fontId="0" fillId="0" borderId="0" xfId="0" applyNumberFormat="1" applyAlignment="1" applyProtection="1">
      <alignment horizontal="center"/>
      <protection/>
    </xf>
    <xf numFmtId="37" fontId="0" fillId="0" borderId="0" xfId="0" applyNumberFormat="1" applyAlignment="1">
      <alignment horizontal="center"/>
    </xf>
    <xf numFmtId="37" fontId="0" fillId="0" borderId="0" xfId="0" applyNumberFormat="1" applyAlignment="1" applyProtection="1">
      <alignment horizontal="left"/>
      <protection/>
    </xf>
    <xf numFmtId="184" fontId="0" fillId="0" borderId="0" xfId="0" applyNumberFormat="1" applyAlignment="1" applyProtection="1">
      <alignment horizontal="fill"/>
      <protection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184" fontId="7" fillId="0" borderId="0" xfId="0" applyNumberFormat="1" applyFont="1" applyAlignment="1" applyProtection="1">
      <alignment horizontal="centerContinuous"/>
      <protection/>
    </xf>
    <xf numFmtId="0" fontId="8" fillId="0" borderId="0" xfId="0" applyFont="1" applyAlignment="1">
      <alignment horizontal="centerContinuous"/>
    </xf>
    <xf numFmtId="0" fontId="9" fillId="0" borderId="0" xfId="0" applyFont="1" applyAlignment="1">
      <alignment/>
    </xf>
    <xf numFmtId="184" fontId="6" fillId="0" borderId="0" xfId="0" applyNumberFormat="1" applyFont="1" applyAlignment="1" applyProtection="1" quotePrefix="1">
      <alignment horizontal="left"/>
      <protection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NumberFormat="1" applyAlignment="1" applyProtection="1">
      <alignment horizontal="center"/>
      <protection/>
    </xf>
    <xf numFmtId="0" fontId="0" fillId="0" borderId="0" xfId="0" applyNumberFormat="1" applyAlignment="1" applyProtection="1">
      <alignment/>
      <protection/>
    </xf>
    <xf numFmtId="0" fontId="0" fillId="0" borderId="0" xfId="0" applyNumberForma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Continuous"/>
    </xf>
    <xf numFmtId="0" fontId="12" fillId="0" borderId="0" xfId="0" applyFont="1" applyAlignment="1">
      <alignment/>
    </xf>
    <xf numFmtId="0" fontId="10" fillId="0" borderId="0" xfId="0" applyFont="1" applyAlignment="1" applyProtection="1">
      <alignment horizontal="left"/>
      <protection/>
    </xf>
    <xf numFmtId="192" fontId="14" fillId="0" borderId="0" xfId="15" applyNumberFormat="1" applyFont="1" applyAlignment="1" applyProtection="1">
      <alignment/>
      <protection/>
    </xf>
    <xf numFmtId="0" fontId="10" fillId="0" borderId="0" xfId="0" applyFont="1" applyAlignment="1" applyProtection="1" quotePrefix="1">
      <alignment horizontal="left"/>
      <protection/>
    </xf>
    <xf numFmtId="184" fontId="10" fillId="0" borderId="0" xfId="0" applyNumberFormat="1" applyFont="1" applyAlignment="1" applyProtection="1">
      <alignment horizontal="centerContinuous"/>
      <protection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184" fontId="10" fillId="0" borderId="0" xfId="0" applyNumberFormat="1" applyFont="1" applyAlignment="1" applyProtection="1">
      <alignment horizontal="right"/>
      <protection/>
    </xf>
    <xf numFmtId="184" fontId="12" fillId="0" borderId="0" xfId="0" applyNumberFormat="1" applyFont="1" applyAlignment="1" applyProtection="1">
      <alignment horizontal="right"/>
      <protection/>
    </xf>
    <xf numFmtId="184" fontId="10" fillId="0" borderId="0" xfId="0" applyNumberFormat="1" applyFont="1" applyAlignment="1" applyProtection="1">
      <alignment horizontal="left"/>
      <protection/>
    </xf>
    <xf numFmtId="37" fontId="10" fillId="0" borderId="0" xfId="0" applyNumberFormat="1" applyFont="1" applyAlignment="1" applyProtection="1">
      <alignment/>
      <protection/>
    </xf>
    <xf numFmtId="37" fontId="10" fillId="0" borderId="0" xfId="0" applyNumberFormat="1" applyFont="1" applyAlignment="1" applyProtection="1">
      <alignment horizontal="left"/>
      <protection/>
    </xf>
    <xf numFmtId="37" fontId="10" fillId="0" borderId="0" xfId="0" applyNumberFormat="1" applyFont="1" applyAlignment="1" applyProtection="1">
      <alignment horizontal="right"/>
      <protection/>
    </xf>
    <xf numFmtId="192" fontId="14" fillId="0" borderId="0" xfId="15" applyNumberFormat="1" applyFont="1" applyAlignment="1" applyProtection="1">
      <alignment horizontal="right"/>
      <protection/>
    </xf>
    <xf numFmtId="0" fontId="13" fillId="0" borderId="0" xfId="0" applyFont="1" applyAlignment="1">
      <alignment/>
    </xf>
    <xf numFmtId="192" fontId="15" fillId="0" borderId="0" xfId="15" applyNumberFormat="1" applyFont="1" applyAlignment="1" applyProtection="1">
      <alignment horizontal="right"/>
      <protection/>
    </xf>
    <xf numFmtId="192" fontId="16" fillId="0" borderId="0" xfId="15" applyNumberFormat="1" applyFont="1" applyAlignment="1">
      <alignment horizontal="right"/>
    </xf>
    <xf numFmtId="184" fontId="17" fillId="0" borderId="0" xfId="0" applyNumberFormat="1" applyFont="1" applyAlignment="1" applyProtection="1">
      <alignment horizontal="left"/>
      <protection/>
    </xf>
    <xf numFmtId="184" fontId="10" fillId="0" borderId="0" xfId="0" applyNumberFormat="1" applyFont="1" applyAlignment="1" applyProtection="1">
      <alignment/>
      <protection/>
    </xf>
    <xf numFmtId="37" fontId="10" fillId="0" borderId="0" xfId="0" applyNumberFormat="1" applyFont="1" applyAlignment="1" applyProtection="1">
      <alignment horizontal="centerContinuous"/>
      <protection/>
    </xf>
    <xf numFmtId="37" fontId="12" fillId="0" borderId="0" xfId="0" applyNumberFormat="1" applyFont="1" applyAlignment="1" applyProtection="1">
      <alignment horizontal="right"/>
      <protection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3" fontId="14" fillId="0" borderId="0" xfId="0" applyNumberFormat="1" applyFont="1" applyAlignment="1" applyProtection="1">
      <alignment horizontal="right"/>
      <protection/>
    </xf>
    <xf numFmtId="184" fontId="12" fillId="0" borderId="0" xfId="0" applyNumberFormat="1" applyFont="1" applyAlignment="1" applyProtection="1">
      <alignment horizontal="left"/>
      <protection/>
    </xf>
    <xf numFmtId="192" fontId="10" fillId="0" borderId="0" xfId="15" applyNumberFormat="1" applyFont="1" applyAlignment="1">
      <alignment/>
    </xf>
    <xf numFmtId="184" fontId="10" fillId="0" borderId="0" xfId="0" applyNumberFormat="1" applyFont="1" applyAlignment="1" applyProtection="1">
      <alignment horizontal="fill"/>
      <protection/>
    </xf>
    <xf numFmtId="37" fontId="7" fillId="0" borderId="0" xfId="0" applyNumberFormat="1" applyFont="1" applyAlignment="1" applyProtection="1">
      <alignment horizontal="centerContinuous"/>
      <protection/>
    </xf>
    <xf numFmtId="192" fontId="14" fillId="0" borderId="0" xfId="15" applyNumberFormat="1" applyFont="1" applyAlignment="1" applyProtection="1">
      <alignment horizontal="right"/>
      <protection locked="0"/>
    </xf>
    <xf numFmtId="194" fontId="10" fillId="0" borderId="0" xfId="15" applyNumberFormat="1" applyFont="1" applyAlignment="1" applyProtection="1">
      <alignment horizontal="right"/>
      <protection/>
    </xf>
    <xf numFmtId="194" fontId="10" fillId="0" borderId="0" xfId="15" applyNumberFormat="1" applyFont="1" applyAlignment="1" applyProtection="1">
      <alignment/>
      <protection/>
    </xf>
    <xf numFmtId="194" fontId="10" fillId="0" borderId="0" xfId="15" applyNumberFormat="1" applyFont="1" applyAlignment="1" applyProtection="1">
      <alignment horizontal="left"/>
      <protection/>
    </xf>
    <xf numFmtId="194" fontId="10" fillId="0" borderId="0" xfId="15" applyNumberFormat="1" applyFont="1" applyAlignment="1" applyProtection="1">
      <alignment/>
      <protection/>
    </xf>
    <xf numFmtId="192" fontId="10" fillId="0" borderId="0" xfId="15" applyNumberFormat="1" applyFont="1" applyAlignment="1">
      <alignment horizontal="right"/>
    </xf>
    <xf numFmtId="194" fontId="10" fillId="0" borderId="0" xfId="15" applyNumberFormat="1" applyFont="1" applyAlignment="1">
      <alignment horizontal="right"/>
    </xf>
    <xf numFmtId="194" fontId="10" fillId="0" borderId="0" xfId="15" applyNumberFormat="1" applyFont="1" applyAlignment="1">
      <alignment horizontal="left"/>
    </xf>
    <xf numFmtId="194" fontId="10" fillId="0" borderId="0" xfId="15" applyNumberFormat="1" applyFont="1" applyAlignment="1">
      <alignment/>
    </xf>
    <xf numFmtId="192" fontId="14" fillId="0" borderId="0" xfId="15" applyNumberFormat="1" applyFont="1" applyAlignment="1" applyProtection="1">
      <alignment/>
      <protection locked="0"/>
    </xf>
    <xf numFmtId="184" fontId="10" fillId="0" borderId="0" xfId="0" applyNumberFormat="1" applyFont="1" applyAlignment="1" applyProtection="1">
      <alignment/>
      <protection/>
    </xf>
    <xf numFmtId="184" fontId="12" fillId="0" borderId="0" xfId="0" applyNumberFormat="1" applyFont="1" applyAlignment="1" applyProtection="1">
      <alignment horizontal="centerContinuous"/>
      <protection/>
    </xf>
    <xf numFmtId="0" fontId="12" fillId="0" borderId="0" xfId="0" applyFont="1" applyAlignment="1">
      <alignment horizontal="centerContinuous"/>
    </xf>
    <xf numFmtId="186" fontId="10" fillId="0" borderId="0" xfId="0" applyNumberFormat="1" applyFont="1" applyAlignment="1" applyProtection="1">
      <alignment/>
      <protection/>
    </xf>
    <xf numFmtId="0" fontId="13" fillId="0" borderId="0" xfId="0" applyFont="1" applyAlignment="1">
      <alignment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right"/>
    </xf>
    <xf numFmtId="0" fontId="17" fillId="0" borderId="0" xfId="0" applyFont="1" applyAlignment="1">
      <alignment horizontal="centerContinuous"/>
    </xf>
    <xf numFmtId="184" fontId="11" fillId="0" borderId="0" xfId="0" applyNumberFormat="1" applyFont="1" applyAlignment="1" applyProtection="1" quotePrefix="1">
      <alignment horizontal="right"/>
      <protection/>
    </xf>
    <xf numFmtId="184" fontId="10" fillId="0" borderId="0" xfId="0" applyNumberFormat="1" applyFont="1" applyAlignment="1" applyProtection="1" quotePrefix="1">
      <alignment horizontal="left"/>
      <protection/>
    </xf>
    <xf numFmtId="200" fontId="18" fillId="0" borderId="0" xfId="0" applyNumberFormat="1" applyFont="1" applyAlignment="1" applyProtection="1" quotePrefix="1">
      <alignment horizontal="right"/>
      <protection/>
    </xf>
    <xf numFmtId="17" fontId="10" fillId="0" borderId="0" xfId="0" applyNumberFormat="1" applyFont="1" applyAlignment="1">
      <alignment/>
    </xf>
    <xf numFmtId="184" fontId="19" fillId="0" borderId="0" xfId="0" applyNumberFormat="1" applyFont="1" applyAlignment="1" applyProtection="1">
      <alignment horizontal="centerContinuous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99"/>
  <sheetViews>
    <sheetView tabSelected="1" zoomScale="80" zoomScaleNormal="80" workbookViewId="0" topLeftCell="A1">
      <selection activeCell="L13" sqref="L13"/>
    </sheetView>
  </sheetViews>
  <sheetFormatPr defaultColWidth="7.8515625" defaultRowHeight="12.75"/>
  <cols>
    <col min="1" max="1" width="3.7109375" style="0" customWidth="1"/>
    <col min="2" max="2" width="45.7109375" style="0" customWidth="1"/>
    <col min="3" max="4" width="12.7109375" style="0" customWidth="1"/>
    <col min="5" max="5" width="1.7109375" style="19" customWidth="1"/>
    <col min="6" max="6" width="5.28125" style="0" customWidth="1"/>
    <col min="7" max="7" width="1.7109375" style="18" customWidth="1"/>
    <col min="8" max="8" width="12.7109375" style="0" customWidth="1"/>
    <col min="9" max="9" width="1.7109375" style="19" customWidth="1"/>
    <col min="10" max="10" width="5.28125" style="0" customWidth="1"/>
    <col min="11" max="11" width="1.7109375" style="18" customWidth="1"/>
    <col min="12" max="12" width="12.7109375" style="0" customWidth="1"/>
    <col min="13" max="13" width="1.7109375" style="19" customWidth="1"/>
    <col min="14" max="14" width="5.28125" style="0" customWidth="1"/>
    <col min="15" max="15" width="1.7109375" style="11" customWidth="1"/>
    <col min="16" max="16" width="1.7109375" style="0" customWidth="1"/>
    <col min="17" max="20" width="5.7109375" style="0" customWidth="1"/>
  </cols>
  <sheetData>
    <row r="1" spans="1:16" ht="15">
      <c r="A1" s="29"/>
      <c r="B1" s="29"/>
      <c r="C1" s="29"/>
      <c r="D1" s="29"/>
      <c r="E1" s="38"/>
      <c r="F1" s="29"/>
      <c r="G1" s="37"/>
      <c r="H1" s="29"/>
      <c r="I1" s="38"/>
      <c r="J1" s="29"/>
      <c r="K1" s="37"/>
      <c r="L1" s="29"/>
      <c r="M1" s="38"/>
      <c r="N1" s="29"/>
      <c r="O1" s="36"/>
      <c r="P1" s="17"/>
    </row>
    <row r="2" spans="1:16" ht="20.25">
      <c r="A2" s="9" t="s">
        <v>118</v>
      </c>
      <c r="B2" s="72"/>
      <c r="C2" s="72"/>
      <c r="D2" s="30"/>
      <c r="E2" s="72"/>
      <c r="F2" s="72"/>
      <c r="G2" s="72"/>
      <c r="H2" s="72"/>
      <c r="I2" s="30"/>
      <c r="J2" s="30"/>
      <c r="K2" s="30"/>
      <c r="L2" s="30"/>
      <c r="M2" s="30"/>
      <c r="N2" s="30"/>
      <c r="O2" s="36"/>
      <c r="P2" s="17"/>
    </row>
    <row r="3" spans="1:16" ht="15">
      <c r="A3" s="29"/>
      <c r="B3" s="29"/>
      <c r="C3" s="29"/>
      <c r="D3" s="29"/>
      <c r="E3" s="38"/>
      <c r="F3" s="29"/>
      <c r="G3" s="37"/>
      <c r="H3" s="29"/>
      <c r="I3" s="38"/>
      <c r="J3" s="29"/>
      <c r="K3" s="37"/>
      <c r="L3" s="29"/>
      <c r="M3" s="38"/>
      <c r="N3" s="29"/>
      <c r="O3" s="36"/>
      <c r="P3" s="17"/>
    </row>
    <row r="4" spans="1:16" ht="15">
      <c r="A4" s="29"/>
      <c r="B4" s="29"/>
      <c r="C4" s="29"/>
      <c r="D4" s="29"/>
      <c r="E4" s="38"/>
      <c r="F4" s="29"/>
      <c r="G4" s="37"/>
      <c r="H4" s="29"/>
      <c r="I4" s="38"/>
      <c r="J4" s="29"/>
      <c r="K4" s="37"/>
      <c r="L4" s="29"/>
      <c r="M4" s="38"/>
      <c r="N4" s="29"/>
      <c r="O4" s="36"/>
      <c r="P4" s="17"/>
    </row>
    <row r="5" spans="1:16" ht="15">
      <c r="A5" s="29"/>
      <c r="B5" s="29"/>
      <c r="C5" s="29"/>
      <c r="D5" s="29"/>
      <c r="E5" s="38"/>
      <c r="F5" s="29"/>
      <c r="G5" s="37"/>
      <c r="H5" s="29"/>
      <c r="I5" s="38"/>
      <c r="J5" s="29"/>
      <c r="K5" s="37"/>
      <c r="L5" s="29"/>
      <c r="M5" s="38"/>
      <c r="N5" s="29"/>
      <c r="O5" s="36"/>
      <c r="P5" s="17"/>
    </row>
    <row r="6" spans="1:16" ht="15">
      <c r="A6" s="29"/>
      <c r="B6" s="29"/>
      <c r="C6" s="29"/>
      <c r="D6" s="29"/>
      <c r="E6" s="38"/>
      <c r="F6" s="29"/>
      <c r="G6" s="37"/>
      <c r="H6" s="29"/>
      <c r="I6" s="38"/>
      <c r="J6" s="29"/>
      <c r="K6" s="37"/>
      <c r="L6" s="29"/>
      <c r="M6" s="38"/>
      <c r="N6" s="39" t="s">
        <v>0</v>
      </c>
      <c r="O6" s="36"/>
      <c r="P6" s="17"/>
    </row>
    <row r="7" spans="1:20" ht="15">
      <c r="A7" s="29"/>
      <c r="B7" s="29"/>
      <c r="C7" s="78" t="s">
        <v>117</v>
      </c>
      <c r="D7" s="71" t="s">
        <v>119</v>
      </c>
      <c r="E7" s="30"/>
      <c r="F7" s="30"/>
      <c r="G7" s="72"/>
      <c r="H7" s="72"/>
      <c r="I7" s="72"/>
      <c r="J7" s="72"/>
      <c r="K7" s="72"/>
      <c r="L7" s="30"/>
      <c r="M7" s="30"/>
      <c r="N7" s="30"/>
      <c r="O7" s="36"/>
      <c r="P7" s="17"/>
      <c r="R7" s="2"/>
      <c r="S7" s="2"/>
      <c r="T7" s="2"/>
    </row>
    <row r="8" spans="1:17" ht="15">
      <c r="A8" s="29"/>
      <c r="B8" s="29"/>
      <c r="C8" s="29"/>
      <c r="D8" s="29"/>
      <c r="E8" s="38"/>
      <c r="F8" s="29"/>
      <c r="G8" s="37"/>
      <c r="H8" s="29"/>
      <c r="I8" s="38"/>
      <c r="J8" s="29"/>
      <c r="K8" s="37"/>
      <c r="L8" s="29"/>
      <c r="M8" s="38"/>
      <c r="N8" s="29"/>
      <c r="O8" s="36"/>
      <c r="P8" s="17"/>
      <c r="Q8" s="3"/>
    </row>
    <row r="9" spans="1:20" ht="15">
      <c r="A9" s="29"/>
      <c r="B9" s="29"/>
      <c r="C9" s="29"/>
      <c r="D9" s="80">
        <v>36738</v>
      </c>
      <c r="E9" s="54"/>
      <c r="F9" s="31"/>
      <c r="G9" s="53"/>
      <c r="H9" s="80">
        <v>36677</v>
      </c>
      <c r="I9" s="54"/>
      <c r="J9" s="31"/>
      <c r="K9" s="53"/>
      <c r="L9" s="80">
        <v>36403</v>
      </c>
      <c r="M9" s="54"/>
      <c r="N9" s="31"/>
      <c r="O9" s="36"/>
      <c r="P9" s="5"/>
      <c r="Q9" s="10" t="s">
        <v>1</v>
      </c>
      <c r="R9" s="2"/>
      <c r="S9" s="2"/>
      <c r="T9" s="2"/>
    </row>
    <row r="10" spans="1:20" ht="15">
      <c r="A10" s="56" t="s">
        <v>2</v>
      </c>
      <c r="B10" s="29"/>
      <c r="C10" s="29"/>
      <c r="D10" s="29"/>
      <c r="E10" s="38"/>
      <c r="F10" s="81"/>
      <c r="G10" s="37"/>
      <c r="H10" s="81"/>
      <c r="I10" s="38"/>
      <c r="J10" s="29"/>
      <c r="K10" s="37"/>
      <c r="L10" s="29"/>
      <c r="M10" s="38"/>
      <c r="N10" s="29"/>
      <c r="O10" s="36"/>
      <c r="P10" s="5"/>
      <c r="Q10" s="12"/>
      <c r="R10" s="12"/>
      <c r="S10" s="12"/>
      <c r="T10" s="12"/>
    </row>
    <row r="11" spans="1:20" ht="15">
      <c r="A11" s="29"/>
      <c r="B11" s="29"/>
      <c r="C11" s="29"/>
      <c r="D11" s="29"/>
      <c r="E11" s="38"/>
      <c r="F11" s="29"/>
      <c r="G11" s="37"/>
      <c r="H11" s="29"/>
      <c r="I11" s="38"/>
      <c r="J11" s="29"/>
      <c r="K11" s="37"/>
      <c r="L11" s="29"/>
      <c r="M11" s="38"/>
      <c r="N11" s="29"/>
      <c r="O11" s="36"/>
      <c r="P11" s="5"/>
      <c r="Q11" s="12"/>
      <c r="R11" s="12"/>
      <c r="S11" s="12"/>
      <c r="T11" s="12"/>
    </row>
    <row r="12" spans="1:20" ht="15">
      <c r="A12" s="41" t="s">
        <v>3</v>
      </c>
      <c r="B12" s="41"/>
      <c r="C12" s="60">
        <v>196497</v>
      </c>
      <c r="D12" s="60">
        <v>197082</v>
      </c>
      <c r="E12" s="61" t="s">
        <v>4</v>
      </c>
      <c r="F12" s="62">
        <v>-0.2968307608000771</v>
      </c>
      <c r="G12" s="63" t="s">
        <v>5</v>
      </c>
      <c r="H12" s="60">
        <v>191031</v>
      </c>
      <c r="I12" s="61" t="s">
        <v>4</v>
      </c>
      <c r="J12" s="62">
        <v>2.861315702686994</v>
      </c>
      <c r="K12" s="63" t="s">
        <v>5</v>
      </c>
      <c r="L12" s="60">
        <v>182765</v>
      </c>
      <c r="M12" s="61" t="s">
        <v>4</v>
      </c>
      <c r="N12" s="62">
        <v>7.513473586299341</v>
      </c>
      <c r="O12" s="64" t="s">
        <v>5</v>
      </c>
      <c r="P12" s="7"/>
      <c r="Q12" s="11"/>
      <c r="R12" s="11"/>
      <c r="S12" s="11"/>
      <c r="T12" s="11"/>
    </row>
    <row r="13" spans="1:20" ht="15">
      <c r="A13" s="41" t="s">
        <v>6</v>
      </c>
      <c r="B13" s="41"/>
      <c r="C13" s="60">
        <v>28180</v>
      </c>
      <c r="D13" s="60">
        <v>28683</v>
      </c>
      <c r="E13" s="61" t="s">
        <v>4</v>
      </c>
      <c r="F13" s="62">
        <v>-1.753651988983023</v>
      </c>
      <c r="G13" s="63" t="s">
        <v>5</v>
      </c>
      <c r="H13" s="60">
        <v>23873</v>
      </c>
      <c r="I13" s="61" t="s">
        <v>4</v>
      </c>
      <c r="J13" s="62">
        <v>18.041301889163492</v>
      </c>
      <c r="K13" s="63" t="s">
        <v>5</v>
      </c>
      <c r="L13" s="60">
        <v>19018</v>
      </c>
      <c r="M13" s="61" t="s">
        <v>4</v>
      </c>
      <c r="N13" s="62">
        <v>48.175412766852475</v>
      </c>
      <c r="O13" s="64" t="s">
        <v>5</v>
      </c>
      <c r="P13" s="7"/>
      <c r="Q13" s="11"/>
      <c r="R13" s="11"/>
      <c r="S13" s="11"/>
      <c r="T13" s="11"/>
    </row>
    <row r="14" spans="1:20" ht="15">
      <c r="A14" s="41" t="s">
        <v>7</v>
      </c>
      <c r="B14" s="41"/>
      <c r="C14" s="60">
        <v>224677</v>
      </c>
      <c r="D14" s="60">
        <v>225766</v>
      </c>
      <c r="E14" s="61" t="s">
        <v>4</v>
      </c>
      <c r="F14" s="62">
        <v>-0.4823578395329662</v>
      </c>
      <c r="G14" s="63" t="s">
        <v>5</v>
      </c>
      <c r="H14" s="60">
        <v>214904</v>
      </c>
      <c r="I14" s="61" t="s">
        <v>4</v>
      </c>
      <c r="J14" s="62">
        <v>4.5476119569668185</v>
      </c>
      <c r="K14" s="63" t="s">
        <v>5</v>
      </c>
      <c r="L14" s="60">
        <v>201783</v>
      </c>
      <c r="M14" s="61" t="s">
        <v>4</v>
      </c>
      <c r="N14" s="62">
        <v>11.34585173181091</v>
      </c>
      <c r="O14" s="64" t="s">
        <v>5</v>
      </c>
      <c r="P14" s="13"/>
      <c r="Q14" s="27">
        <f>C14-C13-C12</f>
        <v>0</v>
      </c>
      <c r="R14" s="27">
        <f>D14-D13-D12</f>
        <v>1</v>
      </c>
      <c r="S14" s="27">
        <f>H14-H13-H12</f>
        <v>0</v>
      </c>
      <c r="T14" s="27">
        <f>L14-L13-L12</f>
        <v>0</v>
      </c>
    </row>
    <row r="15" spans="1:20" ht="15">
      <c r="A15" s="41" t="s">
        <v>8</v>
      </c>
      <c r="B15" s="29"/>
      <c r="C15" s="60">
        <v>1941418</v>
      </c>
      <c r="D15" s="60">
        <v>1932584</v>
      </c>
      <c r="E15" s="61" t="s">
        <v>4</v>
      </c>
      <c r="F15" s="62">
        <v>0.45710820331741786</v>
      </c>
      <c r="G15" s="63" t="s">
        <v>5</v>
      </c>
      <c r="H15" s="60">
        <v>1874266</v>
      </c>
      <c r="I15" s="61" t="s">
        <v>4</v>
      </c>
      <c r="J15" s="62">
        <v>3.5828425634355057</v>
      </c>
      <c r="K15" s="63" t="s">
        <v>5</v>
      </c>
      <c r="L15" s="60">
        <v>1832922</v>
      </c>
      <c r="M15" s="61" t="s">
        <v>4</v>
      </c>
      <c r="N15" s="62">
        <v>5.919291710176424</v>
      </c>
      <c r="O15" s="64" t="s">
        <v>5</v>
      </c>
      <c r="P15" s="7"/>
      <c r="Q15" s="28"/>
      <c r="R15" s="28"/>
      <c r="S15" s="28"/>
      <c r="T15" s="28"/>
    </row>
    <row r="16" spans="1:20" ht="15">
      <c r="A16" s="41" t="s">
        <v>9</v>
      </c>
      <c r="B16" s="29"/>
      <c r="C16" s="60">
        <v>1586242</v>
      </c>
      <c r="D16" s="60">
        <v>1513352</v>
      </c>
      <c r="E16" s="61" t="s">
        <v>4</v>
      </c>
      <c r="F16" s="62">
        <v>4.816460413704135</v>
      </c>
      <c r="G16" s="63" t="s">
        <v>5</v>
      </c>
      <c r="H16" s="60">
        <v>1463379</v>
      </c>
      <c r="I16" s="61" t="s">
        <v>4</v>
      </c>
      <c r="J16" s="62">
        <v>8.395842772104828</v>
      </c>
      <c r="K16" s="63" t="s">
        <v>5</v>
      </c>
      <c r="L16" s="60">
        <v>1351636</v>
      </c>
      <c r="M16" s="61" t="s">
        <v>4</v>
      </c>
      <c r="N16" s="62">
        <v>17.357187881944554</v>
      </c>
      <c r="O16" s="64" t="s">
        <v>5</v>
      </c>
      <c r="P16" s="7"/>
      <c r="Q16" s="28"/>
      <c r="R16" s="28"/>
      <c r="S16" s="28"/>
      <c r="T16" s="28"/>
    </row>
    <row r="17" spans="1:20" ht="15">
      <c r="A17" s="41" t="s">
        <v>7</v>
      </c>
      <c r="B17" s="29"/>
      <c r="C17" s="60">
        <v>3527661</v>
      </c>
      <c r="D17" s="60">
        <v>3445936</v>
      </c>
      <c r="E17" s="61" t="s">
        <v>4</v>
      </c>
      <c r="F17" s="62">
        <v>2.371634296167997</v>
      </c>
      <c r="G17" s="63" t="s">
        <v>5</v>
      </c>
      <c r="H17" s="60">
        <v>3337645</v>
      </c>
      <c r="I17" s="61" t="s">
        <v>4</v>
      </c>
      <c r="J17" s="62">
        <v>5.693115954512834</v>
      </c>
      <c r="K17" s="63" t="s">
        <v>5</v>
      </c>
      <c r="L17" s="60">
        <v>3184558</v>
      </c>
      <c r="M17" s="61" t="s">
        <v>4</v>
      </c>
      <c r="N17" s="62">
        <v>10.773959839952667</v>
      </c>
      <c r="O17" s="64" t="s">
        <v>5</v>
      </c>
      <c r="P17" s="7"/>
      <c r="Q17" s="27">
        <f>C17-C16-C15</f>
        <v>1</v>
      </c>
      <c r="R17" s="27">
        <f>D17-D16-D15</f>
        <v>0</v>
      </c>
      <c r="S17" s="27">
        <f>H17-H16-H15</f>
        <v>0</v>
      </c>
      <c r="T17" s="27">
        <f>L17-L16-L15</f>
        <v>0</v>
      </c>
    </row>
    <row r="18" spans="1:20" ht="15">
      <c r="A18" s="41" t="s">
        <v>10</v>
      </c>
      <c r="B18" s="29"/>
      <c r="C18" s="60">
        <v>1954050</v>
      </c>
      <c r="D18" s="60">
        <v>1945295</v>
      </c>
      <c r="E18" s="61" t="s">
        <v>4</v>
      </c>
      <c r="F18" s="62">
        <v>0.4500602736345911</v>
      </c>
      <c r="G18" s="63" t="s">
        <v>5</v>
      </c>
      <c r="H18" s="60">
        <v>1889016</v>
      </c>
      <c r="I18" s="61" t="s">
        <v>4</v>
      </c>
      <c r="J18" s="62">
        <v>3.4427447941150433</v>
      </c>
      <c r="K18" s="63" t="s">
        <v>5</v>
      </c>
      <c r="L18" s="60">
        <v>1845000</v>
      </c>
      <c r="M18" s="61" t="s">
        <v>4</v>
      </c>
      <c r="N18" s="62">
        <v>5.910569105691053</v>
      </c>
      <c r="O18" s="64" t="s">
        <v>5</v>
      </c>
      <c r="P18" s="7"/>
      <c r="Q18" s="28"/>
      <c r="R18" s="28"/>
      <c r="S18" s="28"/>
      <c r="T18" s="28"/>
    </row>
    <row r="19" spans="1:20" ht="15">
      <c r="A19" s="41" t="s">
        <v>9</v>
      </c>
      <c r="B19" s="29"/>
      <c r="C19" s="60">
        <v>1614228</v>
      </c>
      <c r="D19" s="60">
        <v>1541998</v>
      </c>
      <c r="E19" s="61" t="s">
        <v>4</v>
      </c>
      <c r="F19" s="62">
        <v>4.684182469756763</v>
      </c>
      <c r="G19" s="63" t="s">
        <v>5</v>
      </c>
      <c r="H19" s="60">
        <v>1493591</v>
      </c>
      <c r="I19" s="61" t="s">
        <v>4</v>
      </c>
      <c r="J19" s="62">
        <v>8.076976896620309</v>
      </c>
      <c r="K19" s="63" t="s">
        <v>5</v>
      </c>
      <c r="L19" s="60">
        <v>1386993</v>
      </c>
      <c r="M19" s="61" t="s">
        <v>4</v>
      </c>
      <c r="N19" s="62">
        <v>16.38328383776991</v>
      </c>
      <c r="O19" s="64" t="s">
        <v>5</v>
      </c>
      <c r="P19" s="7"/>
      <c r="Q19" s="28"/>
      <c r="R19" s="28"/>
      <c r="S19" s="28"/>
      <c r="T19" s="28"/>
    </row>
    <row r="20" spans="1:20" ht="15">
      <c r="A20" s="41" t="s">
        <v>7</v>
      </c>
      <c r="B20" s="29"/>
      <c r="C20" s="60">
        <v>3568277</v>
      </c>
      <c r="D20" s="60">
        <v>3487293</v>
      </c>
      <c r="E20" s="61" t="s">
        <v>4</v>
      </c>
      <c r="F20" s="62">
        <v>2.322259701149278</v>
      </c>
      <c r="G20" s="63" t="s">
        <v>5</v>
      </c>
      <c r="H20" s="60">
        <v>3382607</v>
      </c>
      <c r="I20" s="61" t="s">
        <v>4</v>
      </c>
      <c r="J20" s="62">
        <v>5.488961620430615</v>
      </c>
      <c r="K20" s="63" t="s">
        <v>5</v>
      </c>
      <c r="L20" s="60">
        <v>3231993</v>
      </c>
      <c r="M20" s="61" t="s">
        <v>4</v>
      </c>
      <c r="N20" s="62">
        <v>10.404849267928483</v>
      </c>
      <c r="O20" s="64" t="s">
        <v>5</v>
      </c>
      <c r="P20" s="7"/>
      <c r="Q20" s="27">
        <f>C20-C19-C18</f>
        <v>-1</v>
      </c>
      <c r="R20" s="27">
        <f>D20-D19-D18</f>
        <v>0</v>
      </c>
      <c r="S20" s="27">
        <f>H20-H19-H18</f>
        <v>0</v>
      </c>
      <c r="T20" s="27">
        <f>L20-L19-L18</f>
        <v>0</v>
      </c>
    </row>
    <row r="21" spans="1:20" ht="15">
      <c r="A21" s="29"/>
      <c r="B21" s="29"/>
      <c r="C21" s="65"/>
      <c r="D21" s="65"/>
      <c r="E21" s="66"/>
      <c r="F21" s="62"/>
      <c r="G21" s="67"/>
      <c r="H21" s="65"/>
      <c r="I21" s="66"/>
      <c r="J21" s="62"/>
      <c r="K21" s="67"/>
      <c r="L21" s="65"/>
      <c r="M21" s="66"/>
      <c r="N21" s="62"/>
      <c r="O21" s="68"/>
      <c r="P21" s="5"/>
      <c r="Q21" s="28"/>
      <c r="R21" s="28"/>
      <c r="S21" s="28"/>
      <c r="T21" s="28"/>
    </row>
    <row r="22" spans="1:20" ht="15">
      <c r="A22" s="41" t="s">
        <v>11</v>
      </c>
      <c r="B22" s="29"/>
      <c r="C22" s="60">
        <v>99445</v>
      </c>
      <c r="D22" s="60">
        <v>100637</v>
      </c>
      <c r="E22" s="61" t="s">
        <v>4</v>
      </c>
      <c r="F22" s="62">
        <v>-1.1844550215129601</v>
      </c>
      <c r="G22" s="63" t="s">
        <v>5</v>
      </c>
      <c r="H22" s="60">
        <v>100390</v>
      </c>
      <c r="I22" s="61" t="s">
        <v>4</v>
      </c>
      <c r="J22" s="62">
        <v>-0.9413288176113213</v>
      </c>
      <c r="K22" s="63" t="s">
        <v>5</v>
      </c>
      <c r="L22" s="60">
        <v>95536</v>
      </c>
      <c r="M22" s="61" t="s">
        <v>4</v>
      </c>
      <c r="N22" s="62">
        <v>4.0916513146876525</v>
      </c>
      <c r="O22" s="64" t="s">
        <v>5</v>
      </c>
      <c r="P22" s="7"/>
      <c r="Q22" s="28"/>
      <c r="R22" s="28"/>
      <c r="S22" s="28"/>
      <c r="T22" s="28"/>
    </row>
    <row r="23" spans="1:20" ht="15">
      <c r="A23" s="41" t="s">
        <v>12</v>
      </c>
      <c r="B23" s="29"/>
      <c r="C23" s="60">
        <v>89015.833</v>
      </c>
      <c r="D23" s="60">
        <v>89585.526</v>
      </c>
      <c r="E23" s="61" t="s">
        <v>4</v>
      </c>
      <c r="F23" s="62">
        <v>-0.6359208071178841</v>
      </c>
      <c r="G23" s="63" t="s">
        <v>5</v>
      </c>
      <c r="H23" s="60">
        <v>90078.235</v>
      </c>
      <c r="I23" s="61" t="s">
        <v>4</v>
      </c>
      <c r="J23" s="62">
        <v>-1.1794214218340358</v>
      </c>
      <c r="K23" s="63" t="s">
        <v>5</v>
      </c>
      <c r="L23" s="60">
        <v>85199.28</v>
      </c>
      <c r="M23" s="61" t="s">
        <v>4</v>
      </c>
      <c r="N23" s="62">
        <v>4.479560155907421</v>
      </c>
      <c r="O23" s="64" t="s">
        <v>5</v>
      </c>
      <c r="P23" s="7"/>
      <c r="Q23" s="28"/>
      <c r="R23" s="28"/>
      <c r="S23" s="28"/>
      <c r="T23" s="28"/>
    </row>
    <row r="24" spans="1:20" ht="15">
      <c r="A24" s="29"/>
      <c r="B24" s="29"/>
      <c r="C24" s="60"/>
      <c r="D24" s="60"/>
      <c r="E24" s="66"/>
      <c r="F24" s="62"/>
      <c r="G24" s="67"/>
      <c r="H24" s="60"/>
      <c r="I24" s="66"/>
      <c r="J24" s="62"/>
      <c r="K24" s="67"/>
      <c r="L24" s="60"/>
      <c r="M24" s="66"/>
      <c r="N24" s="62"/>
      <c r="O24" s="68"/>
      <c r="P24" s="5"/>
      <c r="Q24" s="28"/>
      <c r="R24" s="28"/>
      <c r="S24" s="28"/>
      <c r="T24" s="28"/>
    </row>
    <row r="25" spans="1:20" ht="15">
      <c r="A25" s="29"/>
      <c r="B25" s="29"/>
      <c r="C25" s="60"/>
      <c r="D25" s="60"/>
      <c r="E25" s="66"/>
      <c r="F25" s="62"/>
      <c r="G25" s="67"/>
      <c r="H25" s="60"/>
      <c r="I25" s="66"/>
      <c r="J25" s="62"/>
      <c r="K25" s="67"/>
      <c r="L25" s="60"/>
      <c r="M25" s="66"/>
      <c r="N25" s="62"/>
      <c r="O25" s="68"/>
      <c r="P25" s="5"/>
      <c r="Q25" s="28"/>
      <c r="R25" s="28"/>
      <c r="S25" s="28"/>
      <c r="T25" s="28"/>
    </row>
    <row r="26" spans="1:20" ht="15">
      <c r="A26" s="56" t="s">
        <v>13</v>
      </c>
      <c r="B26" s="29"/>
      <c r="C26" s="60"/>
      <c r="D26" s="60"/>
      <c r="E26" s="66"/>
      <c r="F26" s="62"/>
      <c r="G26" s="67"/>
      <c r="H26" s="60"/>
      <c r="I26" s="66"/>
      <c r="J26" s="62"/>
      <c r="K26" s="67"/>
      <c r="L26" s="60"/>
      <c r="M26" s="66"/>
      <c r="N26" s="62"/>
      <c r="O26" s="68"/>
      <c r="P26" s="5"/>
      <c r="Q26" s="28"/>
      <c r="R26" s="28"/>
      <c r="S26" s="28"/>
      <c r="T26" s="28"/>
    </row>
    <row r="27" spans="1:20" ht="15">
      <c r="A27" s="29"/>
      <c r="B27" s="29"/>
      <c r="C27" s="60"/>
      <c r="D27" s="60"/>
      <c r="E27" s="66"/>
      <c r="F27" s="62"/>
      <c r="G27" s="67"/>
      <c r="H27" s="60"/>
      <c r="I27" s="66"/>
      <c r="J27" s="62"/>
      <c r="K27" s="67"/>
      <c r="L27" s="60"/>
      <c r="M27" s="66"/>
      <c r="N27" s="62"/>
      <c r="O27" s="68"/>
      <c r="P27" s="5"/>
      <c r="Q27" s="28"/>
      <c r="R27" s="28"/>
      <c r="S27" s="28"/>
      <c r="T27" s="28"/>
    </row>
    <row r="28" spans="1:20" ht="15">
      <c r="A28" s="41" t="s">
        <v>14</v>
      </c>
      <c r="B28" s="29"/>
      <c r="C28" s="60">
        <v>135661</v>
      </c>
      <c r="D28" s="60">
        <v>136180</v>
      </c>
      <c r="E28" s="61" t="s">
        <v>4</v>
      </c>
      <c r="F28" s="62">
        <v>-0.38111323248641327</v>
      </c>
      <c r="G28" s="63" t="s">
        <v>5</v>
      </c>
      <c r="H28" s="60">
        <v>124825</v>
      </c>
      <c r="I28" s="61" t="s">
        <v>4</v>
      </c>
      <c r="J28" s="62">
        <v>8.680953334668544</v>
      </c>
      <c r="K28" s="63" t="s">
        <v>5</v>
      </c>
      <c r="L28" s="60">
        <v>116584</v>
      </c>
      <c r="M28" s="61" t="s">
        <v>4</v>
      </c>
      <c r="N28" s="62">
        <v>16.363308858848555</v>
      </c>
      <c r="O28" s="64" t="s">
        <v>5</v>
      </c>
      <c r="P28" s="7"/>
      <c r="Q28" s="28"/>
      <c r="R28" s="28"/>
      <c r="S28" s="28"/>
      <c r="T28" s="28"/>
    </row>
    <row r="29" spans="1:20" ht="15">
      <c r="A29" s="41" t="s">
        <v>15</v>
      </c>
      <c r="B29" s="29"/>
      <c r="C29" s="60">
        <v>662865</v>
      </c>
      <c r="D29" s="60">
        <v>651260</v>
      </c>
      <c r="E29" s="61" t="s">
        <v>4</v>
      </c>
      <c r="F29" s="62">
        <v>1.7819304118170862</v>
      </c>
      <c r="G29" s="63" t="s">
        <v>5</v>
      </c>
      <c r="H29" s="60">
        <v>613315</v>
      </c>
      <c r="I29" s="61" t="s">
        <v>4</v>
      </c>
      <c r="J29" s="62">
        <v>8.079045841044149</v>
      </c>
      <c r="K29" s="63" t="s">
        <v>5</v>
      </c>
      <c r="L29" s="60">
        <v>597751</v>
      </c>
      <c r="M29" s="61" t="s">
        <v>4</v>
      </c>
      <c r="N29" s="62">
        <v>10.893164545103232</v>
      </c>
      <c r="O29" s="64" t="s">
        <v>5</v>
      </c>
      <c r="P29" s="7"/>
      <c r="Q29" s="28"/>
      <c r="R29" s="28"/>
      <c r="S29" s="28"/>
      <c r="T29" s="28"/>
    </row>
    <row r="30" spans="1:20" ht="15">
      <c r="A30" s="41" t="s">
        <v>16</v>
      </c>
      <c r="B30" s="29"/>
      <c r="C30" s="60">
        <v>2599480</v>
      </c>
      <c r="D30" s="60">
        <v>2527694</v>
      </c>
      <c r="E30" s="61" t="s">
        <v>4</v>
      </c>
      <c r="F30" s="62">
        <v>2.839979839331818</v>
      </c>
      <c r="G30" s="63" t="s">
        <v>5</v>
      </c>
      <c r="H30" s="60">
        <v>2468983</v>
      </c>
      <c r="I30" s="61" t="s">
        <v>4</v>
      </c>
      <c r="J30" s="62">
        <v>5.285455590419218</v>
      </c>
      <c r="K30" s="63" t="s">
        <v>5</v>
      </c>
      <c r="L30" s="60">
        <v>2340967</v>
      </c>
      <c r="M30" s="61" t="s">
        <v>4</v>
      </c>
      <c r="N30" s="62">
        <v>11.043000606159765</v>
      </c>
      <c r="O30" s="64" t="s">
        <v>5</v>
      </c>
      <c r="P30" s="7"/>
      <c r="Q30" s="28">
        <f>C30-C31-C32-C33</f>
        <v>0</v>
      </c>
      <c r="R30" s="28">
        <f>D30-D31-D32-D33</f>
        <v>0</v>
      </c>
      <c r="S30" s="28">
        <f>H30-H31-H32-H33</f>
        <v>0</v>
      </c>
      <c r="T30" s="28">
        <f>L30-L31-L32-L33</f>
        <v>0</v>
      </c>
    </row>
    <row r="31" spans="1:20" ht="15">
      <c r="A31" s="41" t="s">
        <v>17</v>
      </c>
      <c r="B31" s="70"/>
      <c r="C31" s="60">
        <v>2566279</v>
      </c>
      <c r="D31" s="60">
        <v>2493698</v>
      </c>
      <c r="E31" s="61" t="s">
        <v>4</v>
      </c>
      <c r="F31" s="62">
        <v>2.9105769824573855</v>
      </c>
      <c r="G31" s="63" t="s">
        <v>5</v>
      </c>
      <c r="H31" s="60">
        <v>2431712</v>
      </c>
      <c r="I31" s="61" t="s">
        <v>4</v>
      </c>
      <c r="J31" s="62">
        <v>5.533837888697349</v>
      </c>
      <c r="K31" s="63" t="s">
        <v>5</v>
      </c>
      <c r="L31" s="60">
        <v>2300835</v>
      </c>
      <c r="M31" s="61" t="s">
        <v>4</v>
      </c>
      <c r="N31" s="62">
        <v>11.536855098257817</v>
      </c>
      <c r="O31" s="64" t="s">
        <v>5</v>
      </c>
      <c r="P31" s="7"/>
      <c r="Q31" s="28"/>
      <c r="R31" s="28"/>
      <c r="S31" s="28"/>
      <c r="T31" s="28"/>
    </row>
    <row r="32" spans="1:20" ht="15">
      <c r="A32" s="41" t="s">
        <v>18</v>
      </c>
      <c r="B32" s="70"/>
      <c r="C32" s="60">
        <v>26926</v>
      </c>
      <c r="D32" s="60">
        <v>27692</v>
      </c>
      <c r="E32" s="61" t="s">
        <v>4</v>
      </c>
      <c r="F32" s="62">
        <v>-2.7661418460205027</v>
      </c>
      <c r="G32" s="63" t="s">
        <v>5</v>
      </c>
      <c r="H32" s="60">
        <v>31575</v>
      </c>
      <c r="I32" s="61" t="s">
        <v>4</v>
      </c>
      <c r="J32" s="62">
        <v>-14.723673792557406</v>
      </c>
      <c r="K32" s="63" t="s">
        <v>5</v>
      </c>
      <c r="L32" s="60">
        <v>34173</v>
      </c>
      <c r="M32" s="61" t="s">
        <v>4</v>
      </c>
      <c r="N32" s="62">
        <v>-21.206800690603686</v>
      </c>
      <c r="O32" s="64" t="s">
        <v>5</v>
      </c>
      <c r="P32" s="7"/>
      <c r="Q32" s="28"/>
      <c r="R32" s="28"/>
      <c r="S32" s="28"/>
      <c r="T32" s="28"/>
    </row>
    <row r="33" spans="1:20" ht="15">
      <c r="A33" s="41" t="s">
        <v>19</v>
      </c>
      <c r="B33" s="70"/>
      <c r="C33" s="60">
        <v>6275</v>
      </c>
      <c r="D33" s="60">
        <v>6304</v>
      </c>
      <c r="E33" s="61" t="s">
        <v>4</v>
      </c>
      <c r="F33" s="62">
        <v>-0.4600253807106611</v>
      </c>
      <c r="G33" s="63" t="s">
        <v>5</v>
      </c>
      <c r="H33" s="60">
        <v>5696</v>
      </c>
      <c r="I33" s="61" t="s">
        <v>4</v>
      </c>
      <c r="J33" s="62">
        <v>10.165028089887642</v>
      </c>
      <c r="K33" s="63" t="s">
        <v>5</v>
      </c>
      <c r="L33" s="60">
        <v>5959</v>
      </c>
      <c r="M33" s="61" t="s">
        <v>4</v>
      </c>
      <c r="N33" s="62">
        <v>5.302903171673108</v>
      </c>
      <c r="O33" s="64" t="s">
        <v>5</v>
      </c>
      <c r="P33" s="7"/>
      <c r="Q33" s="27"/>
      <c r="R33" s="27"/>
      <c r="S33" s="27"/>
      <c r="T33" s="27"/>
    </row>
    <row r="34" spans="1:20" ht="15">
      <c r="A34" s="41" t="s">
        <v>20</v>
      </c>
      <c r="B34" s="29"/>
      <c r="C34" s="60">
        <v>1800031</v>
      </c>
      <c r="D34" s="60">
        <v>1791054</v>
      </c>
      <c r="E34" s="61" t="s">
        <v>4</v>
      </c>
      <c r="F34" s="62">
        <v>0.5012132520850798</v>
      </c>
      <c r="G34" s="63" t="s">
        <v>5</v>
      </c>
      <c r="H34" s="60">
        <v>1731111</v>
      </c>
      <c r="I34" s="61" t="s">
        <v>4</v>
      </c>
      <c r="J34" s="62">
        <v>3.9812582786430255</v>
      </c>
      <c r="K34" s="63" t="s">
        <v>5</v>
      </c>
      <c r="L34" s="60">
        <v>1689261</v>
      </c>
      <c r="M34" s="61" t="s">
        <v>4</v>
      </c>
      <c r="N34" s="62">
        <v>6.55730523583982</v>
      </c>
      <c r="O34" s="64" t="s">
        <v>5</v>
      </c>
      <c r="P34" s="7"/>
      <c r="Q34" s="28">
        <f>C34-C35-C36-C37</f>
        <v>-0.07199999992735684</v>
      </c>
      <c r="R34" s="28">
        <f>D34-D35-D36-D37</f>
        <v>0.7450000001117587</v>
      </c>
      <c r="S34" s="28">
        <f>H34-H35-H36-H37</f>
        <v>0.5449999999254942</v>
      </c>
      <c r="T34" s="28">
        <f>L34-L35-L36-L37</f>
        <v>0.7299999999813735</v>
      </c>
    </row>
    <row r="35" spans="1:20" ht="15">
      <c r="A35" s="41" t="s">
        <v>21</v>
      </c>
      <c r="B35" s="29"/>
      <c r="C35" s="60">
        <v>107481</v>
      </c>
      <c r="D35" s="60">
        <v>107497</v>
      </c>
      <c r="E35" s="61" t="s">
        <v>4</v>
      </c>
      <c r="F35" s="62">
        <v>-0.014884136301475337</v>
      </c>
      <c r="G35" s="63" t="s">
        <v>5</v>
      </c>
      <c r="H35" s="60">
        <v>100952</v>
      </c>
      <c r="I35" s="61" t="s">
        <v>4</v>
      </c>
      <c r="J35" s="62">
        <v>6.46743006577384</v>
      </c>
      <c r="K35" s="63" t="s">
        <v>5</v>
      </c>
      <c r="L35" s="60">
        <v>97565</v>
      </c>
      <c r="M35" s="61" t="s">
        <v>4</v>
      </c>
      <c r="N35" s="62">
        <v>10.163480756418792</v>
      </c>
      <c r="O35" s="64" t="s">
        <v>5</v>
      </c>
      <c r="P35" s="7"/>
      <c r="Q35" s="28"/>
      <c r="R35" s="28"/>
      <c r="S35" s="28"/>
      <c r="T35" s="28"/>
    </row>
    <row r="36" spans="1:20" ht="15">
      <c r="A36" s="41" t="s">
        <v>22</v>
      </c>
      <c r="B36" s="29"/>
      <c r="C36" s="60">
        <v>466789</v>
      </c>
      <c r="D36" s="60">
        <v>457602</v>
      </c>
      <c r="E36" s="61" t="s">
        <v>4</v>
      </c>
      <c r="F36" s="62">
        <v>2.0076398267490134</v>
      </c>
      <c r="G36" s="63" t="s">
        <v>5</v>
      </c>
      <c r="H36" s="60">
        <v>421662</v>
      </c>
      <c r="I36" s="61" t="s">
        <v>4</v>
      </c>
      <c r="J36" s="62">
        <v>10.702173778998343</v>
      </c>
      <c r="K36" s="63" t="s">
        <v>5</v>
      </c>
      <c r="L36" s="60">
        <v>411387</v>
      </c>
      <c r="M36" s="61" t="s">
        <v>4</v>
      </c>
      <c r="N36" s="62">
        <v>13.467124629606658</v>
      </c>
      <c r="O36" s="64" t="s">
        <v>5</v>
      </c>
      <c r="P36" s="7"/>
      <c r="Q36" s="28"/>
      <c r="R36" s="28"/>
      <c r="S36" s="28"/>
      <c r="T36" s="28"/>
    </row>
    <row r="37" spans="1:20" ht="15">
      <c r="A37" s="41" t="s">
        <v>23</v>
      </c>
      <c r="B37" s="29"/>
      <c r="C37" s="60">
        <v>1225761.072</v>
      </c>
      <c r="D37" s="60">
        <v>1225954.255</v>
      </c>
      <c r="E37" s="61" t="s">
        <v>4</v>
      </c>
      <c r="F37" s="62">
        <v>-0.015757765774054633</v>
      </c>
      <c r="G37" s="63" t="s">
        <v>5</v>
      </c>
      <c r="H37" s="60">
        <v>1208496.455</v>
      </c>
      <c r="I37" s="61" t="s">
        <v>4</v>
      </c>
      <c r="J37" s="62">
        <v>1.4286030321867997</v>
      </c>
      <c r="K37" s="63" t="s">
        <v>5</v>
      </c>
      <c r="L37" s="60">
        <v>1180308.27</v>
      </c>
      <c r="M37" s="61" t="s">
        <v>4</v>
      </c>
      <c r="N37" s="62">
        <v>3.8509263346939093</v>
      </c>
      <c r="O37" s="64" t="s">
        <v>5</v>
      </c>
      <c r="P37" s="7"/>
      <c r="Q37" s="28"/>
      <c r="R37" s="28"/>
      <c r="S37" s="28"/>
      <c r="T37" s="28"/>
    </row>
    <row r="38" spans="1:20" ht="15">
      <c r="A38" s="41" t="s">
        <v>24</v>
      </c>
      <c r="B38" s="29"/>
      <c r="C38" s="60">
        <v>992839</v>
      </c>
      <c r="D38" s="60">
        <v>931208</v>
      </c>
      <c r="E38" s="61" t="s">
        <v>4</v>
      </c>
      <c r="F38" s="62">
        <v>6.618392453673081</v>
      </c>
      <c r="G38" s="63" t="s">
        <v>5</v>
      </c>
      <c r="H38" s="60">
        <v>876572</v>
      </c>
      <c r="I38" s="61" t="s">
        <v>4</v>
      </c>
      <c r="J38" s="62">
        <v>13.263827728925875</v>
      </c>
      <c r="K38" s="63" t="s">
        <v>5</v>
      </c>
      <c r="L38" s="60">
        <v>784501</v>
      </c>
      <c r="M38" s="61" t="s">
        <v>4</v>
      </c>
      <c r="N38" s="62">
        <v>26.55675391108487</v>
      </c>
      <c r="O38" s="64" t="s">
        <v>5</v>
      </c>
      <c r="P38" s="7"/>
      <c r="Q38" s="28"/>
      <c r="R38" s="28"/>
      <c r="S38" s="28"/>
      <c r="T38" s="28"/>
    </row>
    <row r="39" spans="1:20" ht="15">
      <c r="A39" s="41" t="s">
        <v>25</v>
      </c>
      <c r="B39" s="29"/>
      <c r="C39" s="60">
        <v>605135.077</v>
      </c>
      <c r="D39" s="60">
        <v>592872.357</v>
      </c>
      <c r="E39" s="61" t="s">
        <v>4</v>
      </c>
      <c r="F39" s="62">
        <v>2.0683575233716027</v>
      </c>
      <c r="G39" s="63" t="s">
        <v>5</v>
      </c>
      <c r="H39" s="60">
        <v>599439.272</v>
      </c>
      <c r="I39" s="61" t="s">
        <v>4</v>
      </c>
      <c r="J39" s="62">
        <v>0.9501888291363088</v>
      </c>
      <c r="K39" s="63" t="s">
        <v>5</v>
      </c>
      <c r="L39" s="60">
        <v>581540.118</v>
      </c>
      <c r="M39" s="61" t="s">
        <v>4</v>
      </c>
      <c r="N39" s="62">
        <v>4.057322662647337</v>
      </c>
      <c r="O39" s="64" t="s">
        <v>5</v>
      </c>
      <c r="P39" s="7"/>
      <c r="Q39" s="28"/>
      <c r="R39" s="28"/>
      <c r="S39" s="28"/>
      <c r="T39" s="28"/>
    </row>
    <row r="40" spans="1:20" ht="15">
      <c r="A40" s="41" t="s">
        <v>26</v>
      </c>
      <c r="B40" s="29"/>
      <c r="C40" s="60">
        <v>1597974.404</v>
      </c>
      <c r="D40" s="60">
        <v>1524080.205</v>
      </c>
      <c r="E40" s="61" t="s">
        <v>4</v>
      </c>
      <c r="F40" s="62">
        <v>4.848445558021012</v>
      </c>
      <c r="G40" s="63" t="s">
        <v>5</v>
      </c>
      <c r="H40" s="60">
        <v>1476011.528</v>
      </c>
      <c r="I40" s="61" t="s">
        <v>4</v>
      </c>
      <c r="J40" s="62">
        <v>8.263002943158597</v>
      </c>
      <c r="K40" s="63" t="s">
        <v>5</v>
      </c>
      <c r="L40" s="60">
        <v>1366040.732</v>
      </c>
      <c r="M40" s="61" t="s">
        <v>4</v>
      </c>
      <c r="N40" s="62">
        <v>16.97853267233323</v>
      </c>
      <c r="O40" s="64" t="s">
        <v>5</v>
      </c>
      <c r="P40" s="7"/>
      <c r="Q40" s="28">
        <f>C40-C39-C38</f>
        <v>0.3270000000484288</v>
      </c>
      <c r="R40" s="28">
        <f>D40-D39-D38</f>
        <v>-0.15199999988544732</v>
      </c>
      <c r="S40" s="28">
        <f>H40-H39-H38</f>
        <v>0.25599999993573874</v>
      </c>
      <c r="T40" s="28">
        <f>L40-L39-L38</f>
        <v>-0.38599999994039536</v>
      </c>
    </row>
    <row r="41" spans="1:20" ht="15">
      <c r="A41" s="41" t="s">
        <v>27</v>
      </c>
      <c r="B41" s="29"/>
      <c r="C41" s="60">
        <v>3398006</v>
      </c>
      <c r="D41" s="60">
        <v>3315134</v>
      </c>
      <c r="E41" s="61" t="s">
        <v>4</v>
      </c>
      <c r="F41" s="62">
        <v>2.499808454198245</v>
      </c>
      <c r="G41" s="63" t="s">
        <v>5</v>
      </c>
      <c r="H41" s="60">
        <v>3207123</v>
      </c>
      <c r="I41" s="61" t="s">
        <v>4</v>
      </c>
      <c r="J41" s="62">
        <v>5.95184531432065</v>
      </c>
      <c r="K41" s="63" t="s">
        <v>5</v>
      </c>
      <c r="L41" s="60">
        <v>3055301</v>
      </c>
      <c r="M41" s="61" t="s">
        <v>4</v>
      </c>
      <c r="N41" s="62">
        <v>11.216734455950487</v>
      </c>
      <c r="O41" s="64" t="s">
        <v>5</v>
      </c>
      <c r="P41" s="7"/>
      <c r="Q41" s="27">
        <f>C41-C40-C34</f>
        <v>0.5959999999031425</v>
      </c>
      <c r="R41" s="27">
        <f>D41-D40-D34</f>
        <v>-0.2050000000745058</v>
      </c>
      <c r="S41" s="27">
        <f>H41-H40-H34</f>
        <v>0.4720000000670552</v>
      </c>
      <c r="T41" s="27">
        <f>L41-L40-L34</f>
        <v>-0.7320000000763685</v>
      </c>
    </row>
    <row r="42" spans="1:20" ht="15">
      <c r="A42" s="29"/>
      <c r="B42" s="29"/>
      <c r="C42" s="60"/>
      <c r="D42" s="60"/>
      <c r="E42" s="66"/>
      <c r="F42" s="62"/>
      <c r="G42" s="67"/>
      <c r="H42" s="60"/>
      <c r="I42" s="66"/>
      <c r="J42" s="62"/>
      <c r="K42" s="67"/>
      <c r="L42" s="60"/>
      <c r="M42" s="66"/>
      <c r="N42" s="62"/>
      <c r="O42" s="64"/>
      <c r="P42" s="14"/>
      <c r="Q42" s="28">
        <f>C41-C30-C29-C28</f>
        <v>0</v>
      </c>
      <c r="R42" s="28">
        <f>D41-D30-D29-D28</f>
        <v>0</v>
      </c>
      <c r="S42" s="28">
        <f>H41-H30-H29-H28</f>
        <v>0</v>
      </c>
      <c r="T42" s="28">
        <f>L41-L30-L29-L28</f>
        <v>-1</v>
      </c>
    </row>
    <row r="43" spans="1:20" ht="15">
      <c r="A43" s="41" t="s">
        <v>28</v>
      </c>
      <c r="B43" s="29"/>
      <c r="C43" s="60">
        <v>5030</v>
      </c>
      <c r="D43" s="60">
        <v>5042</v>
      </c>
      <c r="E43" s="61" t="s">
        <v>4</v>
      </c>
      <c r="F43" s="62">
        <v>-0.2380007933359849</v>
      </c>
      <c r="G43" s="63" t="s">
        <v>5</v>
      </c>
      <c r="H43" s="60">
        <v>27547</v>
      </c>
      <c r="I43" s="61" t="s">
        <v>4</v>
      </c>
      <c r="J43" s="62">
        <v>-81.74029839909971</v>
      </c>
      <c r="K43" s="63" t="s">
        <v>5</v>
      </c>
      <c r="L43" s="60">
        <v>28609</v>
      </c>
      <c r="M43" s="61" t="s">
        <v>4</v>
      </c>
      <c r="N43" s="62">
        <v>-82.41812017197385</v>
      </c>
      <c r="O43" s="64" t="s">
        <v>5</v>
      </c>
      <c r="P43" s="7"/>
      <c r="Q43" s="28"/>
      <c r="R43" s="28"/>
      <c r="S43" s="28"/>
      <c r="T43" s="28"/>
    </row>
    <row r="44" spans="1:20" ht="15">
      <c r="A44" s="29"/>
      <c r="B44" s="29"/>
      <c r="C44" s="60"/>
      <c r="D44" s="69"/>
      <c r="E44" s="66"/>
      <c r="F44" s="62"/>
      <c r="G44" s="67"/>
      <c r="H44" s="60"/>
      <c r="I44" s="66"/>
      <c r="J44" s="62"/>
      <c r="K44" s="67"/>
      <c r="L44" s="60"/>
      <c r="M44" s="66"/>
      <c r="N44" s="62"/>
      <c r="O44" s="68"/>
      <c r="P44" s="5"/>
      <c r="Q44" s="28"/>
      <c r="R44" s="28"/>
      <c r="S44" s="28"/>
      <c r="T44" s="28"/>
    </row>
    <row r="45" spans="1:20" ht="15">
      <c r="A45" s="29"/>
      <c r="B45" s="29"/>
      <c r="C45" s="60"/>
      <c r="D45" s="69"/>
      <c r="E45" s="66"/>
      <c r="F45" s="62"/>
      <c r="G45" s="67"/>
      <c r="H45" s="60"/>
      <c r="I45" s="66"/>
      <c r="J45" s="62"/>
      <c r="K45" s="67"/>
      <c r="L45" s="60"/>
      <c r="M45" s="66"/>
      <c r="N45" s="62"/>
      <c r="O45" s="68"/>
      <c r="P45" s="5"/>
      <c r="Q45" s="28"/>
      <c r="R45" s="28"/>
      <c r="S45" s="28"/>
      <c r="T45" s="28"/>
    </row>
    <row r="46" spans="1:20" ht="15">
      <c r="A46" s="56" t="s">
        <v>29</v>
      </c>
      <c r="B46" s="29"/>
      <c r="C46" s="60"/>
      <c r="D46" s="69"/>
      <c r="E46" s="66"/>
      <c r="F46" s="62"/>
      <c r="G46" s="67"/>
      <c r="H46" s="60"/>
      <c r="I46" s="66"/>
      <c r="J46" s="62"/>
      <c r="K46" s="67"/>
      <c r="L46" s="60"/>
      <c r="M46" s="66"/>
      <c r="N46" s="62"/>
      <c r="O46" s="68"/>
      <c r="P46" s="5"/>
      <c r="Q46" s="28"/>
      <c r="R46" s="28"/>
      <c r="S46" s="28"/>
      <c r="T46" s="28"/>
    </row>
    <row r="47" spans="1:20" ht="15">
      <c r="A47" s="29"/>
      <c r="B47" s="29"/>
      <c r="C47" s="60"/>
      <c r="D47" s="69"/>
      <c r="E47" s="66"/>
      <c r="F47" s="62"/>
      <c r="G47" s="67"/>
      <c r="H47" s="60"/>
      <c r="I47" s="66"/>
      <c r="J47" s="62"/>
      <c r="K47" s="67"/>
      <c r="L47" s="60"/>
      <c r="M47" s="66"/>
      <c r="N47" s="62"/>
      <c r="O47" s="68"/>
      <c r="P47" s="5"/>
      <c r="Q47" s="28"/>
      <c r="R47" s="28"/>
      <c r="S47" s="28"/>
      <c r="T47" s="28"/>
    </row>
    <row r="48" spans="1:20" ht="15">
      <c r="A48" s="32" t="s">
        <v>30</v>
      </c>
      <c r="B48" s="29"/>
      <c r="C48" s="60">
        <v>2024605.418</v>
      </c>
      <c r="D48" s="69">
        <v>1932127.61</v>
      </c>
      <c r="E48" s="61" t="s">
        <v>4</v>
      </c>
      <c r="F48" s="62">
        <v>4.786319884947972</v>
      </c>
      <c r="G48" s="63" t="s">
        <v>5</v>
      </c>
      <c r="H48" s="60">
        <v>1932148.426</v>
      </c>
      <c r="I48" s="61" t="s">
        <v>4</v>
      </c>
      <c r="J48" s="62">
        <v>4.785190969588584</v>
      </c>
      <c r="K48" s="63" t="s">
        <v>5</v>
      </c>
      <c r="L48" s="60">
        <v>1958959.93</v>
      </c>
      <c r="M48" s="61" t="s">
        <v>4</v>
      </c>
      <c r="N48" s="62">
        <v>3.351037813213466</v>
      </c>
      <c r="O48" s="64" t="s">
        <v>5</v>
      </c>
      <c r="P48" s="7"/>
      <c r="Q48" s="28">
        <f>C48-C49-C50-C51</f>
        <v>0.41800000006332994</v>
      </c>
      <c r="R48" s="28">
        <f>D48-D49-D50-D51</f>
        <v>0.6100000001024455</v>
      </c>
      <c r="S48" s="28">
        <f>H48-H49-H50-H51</f>
        <v>-0.5740000000223517</v>
      </c>
      <c r="T48" s="28">
        <f>L48-L49-L50-L51</f>
        <v>-0.07000000006519258</v>
      </c>
    </row>
    <row r="49" spans="1:20" ht="15">
      <c r="A49" s="79" t="s">
        <v>31</v>
      </c>
      <c r="B49" s="70"/>
      <c r="C49" s="60">
        <v>102762</v>
      </c>
      <c r="D49" s="69">
        <v>104267</v>
      </c>
      <c r="E49" s="61" t="s">
        <v>4</v>
      </c>
      <c r="F49" s="62">
        <v>-1.4434097077694759</v>
      </c>
      <c r="G49" s="63" t="s">
        <v>5</v>
      </c>
      <c r="H49" s="60">
        <v>103663</v>
      </c>
      <c r="I49" s="61" t="s">
        <v>4</v>
      </c>
      <c r="J49" s="62">
        <v>-0.8691625748820684</v>
      </c>
      <c r="K49" s="63" t="s">
        <v>5</v>
      </c>
      <c r="L49" s="60">
        <v>112676</v>
      </c>
      <c r="M49" s="61" t="s">
        <v>4</v>
      </c>
      <c r="N49" s="62">
        <v>-8.798679399339704</v>
      </c>
      <c r="O49" s="64" t="s">
        <v>5</v>
      </c>
      <c r="P49" s="7"/>
      <c r="Q49" s="28"/>
      <c r="R49" s="28"/>
      <c r="S49" s="28"/>
      <c r="T49" s="28"/>
    </row>
    <row r="50" spans="1:20" ht="15">
      <c r="A50" s="79" t="s">
        <v>32</v>
      </c>
      <c r="B50" s="70"/>
      <c r="C50" s="60">
        <v>11708</v>
      </c>
      <c r="D50" s="69">
        <v>11625</v>
      </c>
      <c r="E50" s="61" t="s">
        <v>4</v>
      </c>
      <c r="F50" s="62">
        <v>0.713978494623646</v>
      </c>
      <c r="G50" s="63" t="s">
        <v>5</v>
      </c>
      <c r="H50" s="60">
        <v>11548</v>
      </c>
      <c r="I50" s="61" t="s">
        <v>4</v>
      </c>
      <c r="J50" s="62">
        <v>1.385521302390032</v>
      </c>
      <c r="K50" s="63" t="s">
        <v>5</v>
      </c>
      <c r="L50" s="60">
        <v>12813</v>
      </c>
      <c r="M50" s="61" t="s">
        <v>4</v>
      </c>
      <c r="N50" s="62">
        <v>-8.624053695465534</v>
      </c>
      <c r="O50" s="64" t="s">
        <v>5</v>
      </c>
      <c r="P50" s="7"/>
      <c r="Q50" s="28"/>
      <c r="R50" s="28"/>
      <c r="S50" s="28"/>
      <c r="T50" s="28"/>
    </row>
    <row r="51" spans="1:20" ht="15">
      <c r="A51" s="79" t="s">
        <v>33</v>
      </c>
      <c r="B51" s="70"/>
      <c r="C51" s="60">
        <v>1910135</v>
      </c>
      <c r="D51" s="69">
        <v>1816235</v>
      </c>
      <c r="E51" s="61" t="s">
        <v>4</v>
      </c>
      <c r="F51" s="62">
        <v>5.170035815849829</v>
      </c>
      <c r="G51" s="63" t="s">
        <v>5</v>
      </c>
      <c r="H51" s="60">
        <v>1816938</v>
      </c>
      <c r="I51" s="61" t="s">
        <v>4</v>
      </c>
      <c r="J51" s="62">
        <v>5.129343984219602</v>
      </c>
      <c r="K51" s="63" t="s">
        <v>5</v>
      </c>
      <c r="L51" s="60">
        <v>1833471</v>
      </c>
      <c r="M51" s="61" t="s">
        <v>4</v>
      </c>
      <c r="N51" s="62">
        <v>4.181358745243301</v>
      </c>
      <c r="O51" s="64" t="s">
        <v>5</v>
      </c>
      <c r="P51" s="7"/>
      <c r="Q51" s="28"/>
      <c r="R51" s="28"/>
      <c r="S51" s="28"/>
      <c r="T51" s="28"/>
    </row>
    <row r="52" spans="1:20" ht="15">
      <c r="A52" s="32" t="s">
        <v>34</v>
      </c>
      <c r="B52" s="29"/>
      <c r="C52" s="60">
        <v>610155.154</v>
      </c>
      <c r="D52" s="69">
        <v>623933.644</v>
      </c>
      <c r="E52" s="61" t="s">
        <v>4</v>
      </c>
      <c r="F52" s="62">
        <v>-2.208326178993474</v>
      </c>
      <c r="G52" s="63" t="s">
        <v>5</v>
      </c>
      <c r="H52" s="60">
        <v>685423.018</v>
      </c>
      <c r="I52" s="61" t="s">
        <v>4</v>
      </c>
      <c r="J52" s="62">
        <v>-10.98122794586395</v>
      </c>
      <c r="K52" s="63" t="s">
        <v>5</v>
      </c>
      <c r="L52" s="60">
        <v>921748.799</v>
      </c>
      <c r="M52" s="61" t="s">
        <v>4</v>
      </c>
      <c r="N52" s="62">
        <v>-33.80461632692618</v>
      </c>
      <c r="O52" s="64" t="s">
        <v>5</v>
      </c>
      <c r="P52" s="7"/>
      <c r="Q52" s="28">
        <f>C52-C53-C54</f>
        <v>0.15399999998044223</v>
      </c>
      <c r="R52" s="28">
        <f>D52-D53-D54</f>
        <v>-0.356000000028871</v>
      </c>
      <c r="S52" s="28">
        <f>H52-H53-H54</f>
        <v>0.01800000004004687</v>
      </c>
      <c r="T52" s="28">
        <f>L52-L53-L54</f>
        <v>-0.20100000000093132</v>
      </c>
    </row>
    <row r="53" spans="1:20" ht="15">
      <c r="A53" s="41" t="s">
        <v>35</v>
      </c>
      <c r="B53" s="70"/>
      <c r="C53" s="60">
        <v>591168</v>
      </c>
      <c r="D53" s="69">
        <v>605024</v>
      </c>
      <c r="E53" s="61" t="s">
        <v>4</v>
      </c>
      <c r="F53" s="62">
        <v>-2.290157084677631</v>
      </c>
      <c r="G53" s="63" t="s">
        <v>5</v>
      </c>
      <c r="H53" s="60">
        <v>666158</v>
      </c>
      <c r="I53" s="61" t="s">
        <v>4</v>
      </c>
      <c r="J53" s="62">
        <v>-11.25708915902834</v>
      </c>
      <c r="K53" s="63" t="s">
        <v>5</v>
      </c>
      <c r="L53" s="60">
        <v>899207</v>
      </c>
      <c r="M53" s="61" t="s">
        <v>4</v>
      </c>
      <c r="N53" s="62">
        <v>-34.256739549402965</v>
      </c>
      <c r="O53" s="64" t="s">
        <v>5</v>
      </c>
      <c r="P53" s="7"/>
      <c r="Q53" s="28"/>
      <c r="R53" s="28"/>
      <c r="S53" s="28"/>
      <c r="T53" s="28"/>
    </row>
    <row r="54" spans="1:20" ht="15">
      <c r="A54" s="41" t="s">
        <v>36</v>
      </c>
      <c r="B54" s="70"/>
      <c r="C54" s="60">
        <v>18987</v>
      </c>
      <c r="D54" s="69">
        <v>18910</v>
      </c>
      <c r="E54" s="61" t="s">
        <v>4</v>
      </c>
      <c r="F54" s="62">
        <v>0.4071919619249087</v>
      </c>
      <c r="G54" s="63" t="s">
        <v>5</v>
      </c>
      <c r="H54" s="60">
        <v>19265</v>
      </c>
      <c r="I54" s="61" t="s">
        <v>4</v>
      </c>
      <c r="J54" s="62">
        <v>-1.443031404100708</v>
      </c>
      <c r="K54" s="63" t="s">
        <v>5</v>
      </c>
      <c r="L54" s="60">
        <v>22542</v>
      </c>
      <c r="M54" s="61" t="s">
        <v>4</v>
      </c>
      <c r="N54" s="62">
        <v>-15.770561618312485</v>
      </c>
      <c r="O54" s="64" t="s">
        <v>5</v>
      </c>
      <c r="P54" s="7"/>
      <c r="Q54" s="28"/>
      <c r="R54" s="28"/>
      <c r="S54" s="28"/>
      <c r="T54" s="28"/>
    </row>
    <row r="55" spans="1:20" ht="15">
      <c r="A55" s="41" t="s">
        <v>37</v>
      </c>
      <c r="B55" s="29"/>
      <c r="C55" s="60">
        <v>1651964</v>
      </c>
      <c r="D55" s="69">
        <v>1641394</v>
      </c>
      <c r="E55" s="61" t="s">
        <v>4</v>
      </c>
      <c r="F55" s="62">
        <v>0.6439648250206886</v>
      </c>
      <c r="G55" s="63" t="s">
        <v>5</v>
      </c>
      <c r="H55" s="60">
        <v>1632102</v>
      </c>
      <c r="I55" s="61" t="s">
        <v>4</v>
      </c>
      <c r="J55" s="62">
        <v>1.2169582538346333</v>
      </c>
      <c r="K55" s="63" t="s">
        <v>5</v>
      </c>
      <c r="L55" s="60">
        <v>1613859</v>
      </c>
      <c r="M55" s="61" t="s">
        <v>4</v>
      </c>
      <c r="N55" s="62">
        <v>2.3611108529307785</v>
      </c>
      <c r="O55" s="64" t="s">
        <v>5</v>
      </c>
      <c r="P55" s="7"/>
      <c r="Q55" s="28"/>
      <c r="R55" s="28"/>
      <c r="S55" s="28"/>
      <c r="T55" s="28"/>
    </row>
    <row r="56" spans="1:20" ht="15" hidden="1">
      <c r="A56" s="41" t="s">
        <v>38</v>
      </c>
      <c r="B56" s="29"/>
      <c r="C56" s="60">
        <v>493910.167</v>
      </c>
      <c r="D56" s="69">
        <v>416487.741</v>
      </c>
      <c r="E56" s="61" t="s">
        <v>4</v>
      </c>
      <c r="F56" s="62">
        <v>18.589364914824728</v>
      </c>
      <c r="G56" s="63" t="s">
        <v>5</v>
      </c>
      <c r="H56" s="60">
        <v>427236.851</v>
      </c>
      <c r="I56" s="61" t="s">
        <v>4</v>
      </c>
      <c r="J56" s="62">
        <v>15.605703450894495</v>
      </c>
      <c r="K56" s="63" t="s">
        <v>5</v>
      </c>
      <c r="L56" s="60">
        <v>493049.443</v>
      </c>
      <c r="M56" s="61" t="s">
        <v>4</v>
      </c>
      <c r="N56" s="62">
        <v>0.17457153886289234</v>
      </c>
      <c r="O56" s="64" t="s">
        <v>5</v>
      </c>
      <c r="P56" s="7"/>
      <c r="Q56" s="28"/>
      <c r="R56" s="28"/>
      <c r="S56" s="28"/>
      <c r="T56" s="28"/>
    </row>
    <row r="57" spans="1:20" ht="15" hidden="1">
      <c r="A57" s="41" t="s">
        <v>39</v>
      </c>
      <c r="B57" s="29"/>
      <c r="C57" s="60">
        <v>488885.993</v>
      </c>
      <c r="D57" s="69">
        <v>498179.488</v>
      </c>
      <c r="E57" s="61" t="s">
        <v>4</v>
      </c>
      <c r="F57" s="62">
        <v>-1.8654912985899585</v>
      </c>
      <c r="G57" s="63" t="s">
        <v>5</v>
      </c>
      <c r="H57" s="60">
        <v>558233.092</v>
      </c>
      <c r="I57" s="61" t="s">
        <v>4</v>
      </c>
      <c r="J57" s="62">
        <v>-12.422606254234736</v>
      </c>
      <c r="K57" s="63" t="s">
        <v>5</v>
      </c>
      <c r="L57" s="60">
        <v>773800.487</v>
      </c>
      <c r="M57" s="61" t="s">
        <v>4</v>
      </c>
      <c r="N57" s="62">
        <v>-36.82014922278021</v>
      </c>
      <c r="O57" s="64" t="s">
        <v>5</v>
      </c>
      <c r="P57" s="7"/>
      <c r="Q57" s="28"/>
      <c r="R57" s="28"/>
      <c r="S57" s="28"/>
      <c r="T57" s="28"/>
    </row>
    <row r="58" spans="1:20" ht="15">
      <c r="A58" s="41" t="s">
        <v>40</v>
      </c>
      <c r="B58" s="29"/>
      <c r="C58" s="60">
        <v>982796</v>
      </c>
      <c r="D58" s="69">
        <v>914667</v>
      </c>
      <c r="E58" s="61" t="s">
        <v>4</v>
      </c>
      <c r="F58" s="62">
        <v>7.448503116434722</v>
      </c>
      <c r="G58" s="63" t="s">
        <v>5</v>
      </c>
      <c r="H58" s="60">
        <v>985470</v>
      </c>
      <c r="I58" s="61" t="s">
        <v>4</v>
      </c>
      <c r="J58" s="62">
        <v>-0.2713426080956225</v>
      </c>
      <c r="K58" s="63" t="s">
        <v>5</v>
      </c>
      <c r="L58" s="60">
        <v>1266850</v>
      </c>
      <c r="M58" s="61" t="s">
        <v>4</v>
      </c>
      <c r="N58" s="62">
        <v>-22.422070489797534</v>
      </c>
      <c r="O58" s="64" t="s">
        <v>5</v>
      </c>
      <c r="P58" s="7"/>
      <c r="Q58" s="28"/>
      <c r="R58" s="28"/>
      <c r="S58" s="28"/>
      <c r="T58" s="28"/>
    </row>
    <row r="59" spans="1:20" ht="15">
      <c r="A59" s="41" t="s">
        <v>41</v>
      </c>
      <c r="B59" s="29"/>
      <c r="C59" s="60">
        <v>2634761</v>
      </c>
      <c r="D59" s="69">
        <v>2556061</v>
      </c>
      <c r="E59" s="61" t="s">
        <v>4</v>
      </c>
      <c r="F59" s="62">
        <v>3.0789562533914534</v>
      </c>
      <c r="G59" s="63" t="s">
        <v>5</v>
      </c>
      <c r="H59" s="60">
        <v>2617571</v>
      </c>
      <c r="I59" s="61" t="s">
        <v>4</v>
      </c>
      <c r="J59" s="62">
        <v>0.6567157108632387</v>
      </c>
      <c r="K59" s="63" t="s">
        <v>5</v>
      </c>
      <c r="L59" s="60">
        <v>2880709</v>
      </c>
      <c r="M59" s="61" t="s">
        <v>4</v>
      </c>
      <c r="N59" s="62">
        <v>-8.537759280788165</v>
      </c>
      <c r="O59" s="64" t="s">
        <v>5</v>
      </c>
      <c r="P59" s="7"/>
      <c r="Q59" s="28">
        <f>C59-C48-C52</f>
        <v>0.42799999995622784</v>
      </c>
      <c r="R59" s="28">
        <f>D59-D48-D52</f>
        <v>-0.2540000000735745</v>
      </c>
      <c r="S59" s="28">
        <f>H59-H48-H52</f>
        <v>-0.44400000001769513</v>
      </c>
      <c r="T59" s="28">
        <f>L59-L48-L52</f>
        <v>0.2710000000661239</v>
      </c>
    </row>
    <row r="60" spans="1:20" ht="15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13"/>
      <c r="Q60" s="28">
        <f>C59-C58-C55</f>
        <v>1</v>
      </c>
      <c r="R60" s="28">
        <f>D59-D58-D55</f>
        <v>0</v>
      </c>
      <c r="S60" s="28">
        <f>H59-H58-H55</f>
        <v>-1</v>
      </c>
      <c r="T60" s="28">
        <f>L59-L58-L55</f>
        <v>0</v>
      </c>
    </row>
    <row r="61" spans="1:16" ht="15">
      <c r="A61" s="29"/>
      <c r="B61" s="29"/>
      <c r="C61" s="29"/>
      <c r="D61" s="29"/>
      <c r="E61" s="38"/>
      <c r="F61" s="73"/>
      <c r="G61" s="37"/>
      <c r="H61" s="29"/>
      <c r="I61" s="38"/>
      <c r="J61" s="29"/>
      <c r="K61" s="37"/>
      <c r="L61" s="29"/>
      <c r="M61" s="38"/>
      <c r="N61" s="29"/>
      <c r="O61" s="36"/>
      <c r="P61" s="5"/>
    </row>
    <row r="62" spans="1:16" ht="15">
      <c r="A62" s="29"/>
      <c r="B62" s="29"/>
      <c r="C62" s="29"/>
      <c r="D62" s="29"/>
      <c r="E62" s="38"/>
      <c r="F62" s="73"/>
      <c r="G62" s="37"/>
      <c r="H62" s="29"/>
      <c r="I62" s="38"/>
      <c r="J62" s="29"/>
      <c r="K62" s="37"/>
      <c r="L62" s="29"/>
      <c r="M62" s="38"/>
      <c r="N62" s="29"/>
      <c r="O62" s="36"/>
      <c r="P62" s="5"/>
    </row>
    <row r="63" spans="1:16" ht="15">
      <c r="A63" s="79" t="s">
        <v>42</v>
      </c>
      <c r="B63" s="29"/>
      <c r="C63" s="29"/>
      <c r="D63" s="29"/>
      <c r="E63" s="38"/>
      <c r="F63" s="73"/>
      <c r="G63" s="37"/>
      <c r="H63" s="29"/>
      <c r="I63" s="38"/>
      <c r="J63" s="29"/>
      <c r="K63" s="37"/>
      <c r="L63" s="29"/>
      <c r="M63" s="38"/>
      <c r="N63" s="29"/>
      <c r="O63" s="36"/>
      <c r="P63" s="5"/>
    </row>
    <row r="64" spans="1:16" ht="15">
      <c r="A64" s="79" t="s">
        <v>43</v>
      </c>
      <c r="B64" s="29"/>
      <c r="C64" s="30"/>
      <c r="D64" s="30"/>
      <c r="E64" s="38"/>
      <c r="F64" s="73"/>
      <c r="G64" s="37"/>
      <c r="H64" s="30"/>
      <c r="I64" s="38"/>
      <c r="J64" s="30"/>
      <c r="K64" s="37"/>
      <c r="L64" s="30"/>
      <c r="M64" s="38"/>
      <c r="N64" s="30"/>
      <c r="O64" s="36"/>
      <c r="P64" s="6"/>
    </row>
    <row r="65" spans="1:16" ht="15">
      <c r="A65" s="34" t="s">
        <v>116</v>
      </c>
      <c r="B65" s="30"/>
      <c r="C65" s="30"/>
      <c r="D65" s="30"/>
      <c r="E65" s="38"/>
      <c r="F65" s="73"/>
      <c r="G65" s="37"/>
      <c r="H65" s="30"/>
      <c r="I65" s="38"/>
      <c r="J65" s="30"/>
      <c r="K65" s="37"/>
      <c r="L65" s="30"/>
      <c r="M65" s="38"/>
      <c r="N65" s="30"/>
      <c r="O65" s="36"/>
      <c r="P65" s="6"/>
    </row>
    <row r="66" spans="1:16" ht="15">
      <c r="A66" s="29"/>
      <c r="B66" s="29"/>
      <c r="C66" s="29"/>
      <c r="D66" s="29"/>
      <c r="E66" s="38"/>
      <c r="F66" s="73"/>
      <c r="G66" s="37"/>
      <c r="H66" s="29"/>
      <c r="I66" s="38"/>
      <c r="J66" s="29"/>
      <c r="K66" s="37"/>
      <c r="L66" s="29"/>
      <c r="M66" s="38"/>
      <c r="N66" s="29"/>
      <c r="O66" s="36"/>
      <c r="P66" s="5"/>
    </row>
    <row r="67" spans="1:16" ht="15">
      <c r="A67" s="70"/>
      <c r="B67" s="29"/>
      <c r="C67" s="29"/>
      <c r="D67" s="29"/>
      <c r="E67" s="38"/>
      <c r="F67" s="73"/>
      <c r="G67" s="37"/>
      <c r="H67" s="29"/>
      <c r="I67" s="38"/>
      <c r="J67" s="29"/>
      <c r="K67" s="37"/>
      <c r="L67" s="29"/>
      <c r="M67" s="38"/>
      <c r="N67" s="29"/>
      <c r="O67" s="36"/>
      <c r="P67" s="5"/>
    </row>
    <row r="68" spans="1:16" ht="15">
      <c r="A68" s="41" t="s">
        <v>44</v>
      </c>
      <c r="B68" s="29"/>
      <c r="C68" s="29"/>
      <c r="D68" s="29"/>
      <c r="E68" s="38"/>
      <c r="F68" s="73"/>
      <c r="G68" s="37"/>
      <c r="H68" s="29"/>
      <c r="I68" s="38"/>
      <c r="J68" s="29"/>
      <c r="K68" s="37"/>
      <c r="L68" s="29"/>
      <c r="M68" s="38"/>
      <c r="N68" s="29"/>
      <c r="O68" s="36"/>
      <c r="P68" s="5"/>
    </row>
    <row r="69" ht="12.75">
      <c r="F69" s="8"/>
    </row>
    <row r="70" ht="12.75">
      <c r="F70" s="8"/>
    </row>
    <row r="71" ht="12.75">
      <c r="F71" s="8"/>
    </row>
    <row r="72" ht="12.75">
      <c r="F72" s="8"/>
    </row>
    <row r="73" ht="12.75">
      <c r="F73" s="8"/>
    </row>
    <row r="74" ht="12.75">
      <c r="F74" s="8"/>
    </row>
    <row r="75" ht="12.75">
      <c r="F75" s="8"/>
    </row>
    <row r="76" ht="12.75">
      <c r="F76" s="8"/>
    </row>
    <row r="77" ht="12.75">
      <c r="F77" s="8"/>
    </row>
    <row r="78" ht="12.75">
      <c r="F78" s="8"/>
    </row>
    <row r="79" ht="12.75">
      <c r="F79" s="8"/>
    </row>
    <row r="80" ht="12.75">
      <c r="F80" s="8"/>
    </row>
    <row r="81" ht="12.75">
      <c r="F81" s="8"/>
    </row>
    <row r="82" ht="12.75">
      <c r="F82" s="8"/>
    </row>
    <row r="83" ht="12.75">
      <c r="F83" s="8"/>
    </row>
    <row r="84" ht="12.75">
      <c r="F84" s="8"/>
    </row>
    <row r="85" ht="12.75">
      <c r="F85" s="8"/>
    </row>
    <row r="86" ht="12.75">
      <c r="F86" s="8"/>
    </row>
    <row r="87" ht="12.75">
      <c r="F87" s="8"/>
    </row>
    <row r="88" ht="12.75">
      <c r="F88" s="8"/>
    </row>
    <row r="89" ht="12.75">
      <c r="F89" s="8"/>
    </row>
    <row r="90" ht="12.75">
      <c r="F90" s="8"/>
    </row>
    <row r="91" ht="12.75">
      <c r="F91" s="8"/>
    </row>
    <row r="92" ht="12.75">
      <c r="F92" s="8"/>
    </row>
    <row r="93" ht="12.75">
      <c r="F93" s="8"/>
    </row>
    <row r="94" ht="12.75">
      <c r="F94" s="8"/>
    </row>
    <row r="95" ht="12.75">
      <c r="F95" s="8"/>
    </row>
    <row r="96" ht="12.75">
      <c r="F96" s="8"/>
    </row>
    <row r="97" ht="12.75">
      <c r="F97" s="8"/>
    </row>
    <row r="98" ht="12.75">
      <c r="F98" s="8"/>
    </row>
    <row r="99" ht="12.75">
      <c r="F99" s="8"/>
    </row>
    <row r="100" ht="12.75">
      <c r="F100" s="8"/>
    </row>
    <row r="101" ht="12.75">
      <c r="F101" s="8"/>
    </row>
    <row r="102" ht="12.75">
      <c r="F102" s="8"/>
    </row>
    <row r="103" ht="12.75">
      <c r="F103" s="8"/>
    </row>
    <row r="104" ht="12.75">
      <c r="F104" s="8"/>
    </row>
    <row r="105" ht="12.75">
      <c r="F105" s="8"/>
    </row>
    <row r="106" ht="12.75">
      <c r="F106" s="8"/>
    </row>
    <row r="107" ht="12.75">
      <c r="F107" s="8"/>
    </row>
    <row r="108" ht="12.75">
      <c r="F108" s="8"/>
    </row>
    <row r="109" ht="12.75">
      <c r="F109" s="8"/>
    </row>
    <row r="110" ht="12.75">
      <c r="F110" s="8"/>
    </row>
    <row r="111" ht="12.75">
      <c r="F111" s="8"/>
    </row>
    <row r="112" ht="12.75">
      <c r="F112" s="8"/>
    </row>
    <row r="113" ht="12.75">
      <c r="F113" s="8"/>
    </row>
    <row r="114" ht="12.75">
      <c r="F114" s="8"/>
    </row>
    <row r="115" ht="12.75">
      <c r="F115" s="8"/>
    </row>
    <row r="116" ht="12.75">
      <c r="F116" s="8"/>
    </row>
    <row r="117" ht="12.75">
      <c r="F117" s="8"/>
    </row>
    <row r="118" ht="12.75">
      <c r="F118" s="8"/>
    </row>
    <row r="119" ht="12.75">
      <c r="F119" s="8"/>
    </row>
    <row r="120" ht="12.75">
      <c r="F120" s="8"/>
    </row>
    <row r="121" ht="12.75">
      <c r="F121" s="8"/>
    </row>
    <row r="122" ht="12.75">
      <c r="F122" s="8"/>
    </row>
    <row r="123" ht="12.75">
      <c r="F123" s="8"/>
    </row>
    <row r="124" ht="12.75">
      <c r="F124" s="8"/>
    </row>
    <row r="125" ht="12.75">
      <c r="F125" s="8"/>
    </row>
    <row r="126" ht="12.75">
      <c r="F126" s="8"/>
    </row>
    <row r="127" ht="12.75">
      <c r="F127" s="8"/>
    </row>
    <row r="128" ht="12.75">
      <c r="F128" s="8"/>
    </row>
    <row r="129" ht="12.75">
      <c r="F129" s="8"/>
    </row>
    <row r="130" ht="12.75">
      <c r="F130" s="8"/>
    </row>
    <row r="131" ht="12.75">
      <c r="F131" s="8"/>
    </row>
    <row r="132" ht="12.75">
      <c r="F132" s="8"/>
    </row>
    <row r="133" ht="12.75">
      <c r="F133" s="8"/>
    </row>
    <row r="134" ht="12.75">
      <c r="F134" s="8"/>
    </row>
    <row r="135" ht="12.75">
      <c r="F135" s="8"/>
    </row>
    <row r="136" ht="12.75">
      <c r="F136" s="8"/>
    </row>
    <row r="137" ht="12.75">
      <c r="F137" s="8"/>
    </row>
    <row r="138" ht="12.75">
      <c r="F138" s="8"/>
    </row>
    <row r="139" ht="12.75">
      <c r="F139" s="8"/>
    </row>
    <row r="140" ht="12.75">
      <c r="F140" s="8"/>
    </row>
    <row r="141" ht="12.75">
      <c r="F141" s="8"/>
    </row>
    <row r="142" ht="12.75">
      <c r="F142" s="8"/>
    </row>
    <row r="143" ht="12.75">
      <c r="F143" s="8"/>
    </row>
    <row r="144" ht="12.75">
      <c r="F144" s="8"/>
    </row>
    <row r="145" ht="12.75">
      <c r="F145" s="8"/>
    </row>
    <row r="146" ht="12.75">
      <c r="F146" s="8"/>
    </row>
    <row r="147" ht="12.75">
      <c r="F147" s="8"/>
    </row>
    <row r="148" ht="12.75">
      <c r="F148" s="8"/>
    </row>
    <row r="149" ht="12.75">
      <c r="F149" s="8"/>
    </row>
    <row r="150" ht="12.75">
      <c r="F150" s="8"/>
    </row>
    <row r="151" ht="12.75">
      <c r="F151" s="8"/>
    </row>
    <row r="152" ht="12.75">
      <c r="F152" s="8"/>
    </row>
    <row r="153" ht="12.75">
      <c r="F153" s="8"/>
    </row>
    <row r="154" ht="12.75">
      <c r="F154" s="8"/>
    </row>
    <row r="155" ht="12.75">
      <c r="F155" s="8"/>
    </row>
    <row r="156" ht="12.75">
      <c r="F156" s="8"/>
    </row>
    <row r="157" ht="12.75">
      <c r="F157" s="8"/>
    </row>
    <row r="158" ht="12.75">
      <c r="F158" s="8"/>
    </row>
    <row r="159" ht="12.75">
      <c r="F159" s="8"/>
    </row>
    <row r="160" ht="12.75">
      <c r="F160" s="8"/>
    </row>
    <row r="161" ht="12.75">
      <c r="F161" s="8"/>
    </row>
    <row r="162" ht="12.75">
      <c r="F162" s="8"/>
    </row>
    <row r="163" ht="12.75">
      <c r="F163" s="8"/>
    </row>
    <row r="164" ht="12.75">
      <c r="F164" s="8"/>
    </row>
    <row r="165" ht="12.75">
      <c r="F165" s="8"/>
    </row>
    <row r="166" ht="12.75">
      <c r="F166" s="8"/>
    </row>
    <row r="167" ht="12.75">
      <c r="F167" s="8"/>
    </row>
    <row r="168" ht="12.75">
      <c r="F168" s="8"/>
    </row>
    <row r="169" ht="12.75">
      <c r="F169" s="8"/>
    </row>
    <row r="170" ht="12.75">
      <c r="F170" s="8"/>
    </row>
    <row r="171" ht="12.75">
      <c r="F171" s="8"/>
    </row>
    <row r="172" ht="12.75">
      <c r="F172" s="8"/>
    </row>
    <row r="173" ht="12.75">
      <c r="F173" s="8"/>
    </row>
    <row r="174" ht="12.75">
      <c r="F174" s="8"/>
    </row>
    <row r="175" ht="12.75">
      <c r="F175" s="8"/>
    </row>
    <row r="176" ht="12.75">
      <c r="F176" s="8"/>
    </row>
    <row r="177" ht="12.75">
      <c r="F177" s="8"/>
    </row>
    <row r="178" ht="12.75">
      <c r="F178" s="8"/>
    </row>
    <row r="179" ht="12.75">
      <c r="F179" s="8"/>
    </row>
    <row r="180" ht="12.75">
      <c r="F180" s="8"/>
    </row>
    <row r="181" ht="12.75">
      <c r="F181" s="8"/>
    </row>
    <row r="182" ht="12.75">
      <c r="F182" s="8"/>
    </row>
    <row r="183" ht="12.75">
      <c r="F183" s="8"/>
    </row>
    <row r="184" ht="12.75">
      <c r="F184" s="8"/>
    </row>
    <row r="185" ht="12.75">
      <c r="F185" s="8"/>
    </row>
    <row r="186" ht="12.75">
      <c r="F186" s="8"/>
    </row>
    <row r="187" ht="12.75">
      <c r="F187" s="8"/>
    </row>
    <row r="188" ht="12.75">
      <c r="F188" s="8"/>
    </row>
    <row r="189" ht="12.75">
      <c r="F189" s="8"/>
    </row>
    <row r="190" ht="12.75">
      <c r="F190" s="8"/>
    </row>
    <row r="191" ht="12.75">
      <c r="F191" s="8"/>
    </row>
    <row r="192" ht="12.75">
      <c r="F192" s="8"/>
    </row>
    <row r="193" ht="12.75">
      <c r="F193" s="8"/>
    </row>
    <row r="194" ht="12.75">
      <c r="F194" s="8"/>
    </row>
    <row r="195" ht="12.75">
      <c r="F195" s="8"/>
    </row>
    <row r="196" ht="12.75">
      <c r="F196" s="8"/>
    </row>
    <row r="197" ht="12.75">
      <c r="F197" s="8"/>
    </row>
    <row r="198" ht="12.75">
      <c r="F198" s="8"/>
    </row>
    <row r="199" ht="12.75">
      <c r="F199" s="8"/>
    </row>
  </sheetData>
  <printOptions horizontalCentered="1"/>
  <pageMargins left="0.75" right="0.75" top="1" bottom="1" header="0.5" footer="0.5"/>
  <pageSetup fitToHeight="1" fitToWidth="1" horizontalDpi="300" verticalDpi="300" orientation="portrait" paperSize="9" scale="69" r:id="rId1"/>
  <headerFooter alignWithMargins="0">
    <oddFooter>&amp;R&amp;8&amp;F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4"/>
  <sheetViews>
    <sheetView workbookViewId="0" topLeftCell="A1">
      <selection activeCell="J44" sqref="J44"/>
    </sheetView>
  </sheetViews>
  <sheetFormatPr defaultColWidth="8.421875" defaultRowHeight="12.75"/>
  <cols>
    <col min="1" max="1" width="3.7109375" style="0" customWidth="1"/>
    <col min="2" max="2" width="50.7109375" style="0" customWidth="1"/>
    <col min="3" max="3" width="1.7109375" style="11" customWidth="1"/>
    <col min="4" max="4" width="10.7109375" style="0" customWidth="1"/>
    <col min="5" max="5" width="3.7109375" style="18" customWidth="1"/>
    <col min="6" max="6" width="3.7109375" style="19" customWidth="1"/>
    <col min="7" max="7" width="10.7109375" style="0" customWidth="1"/>
    <col min="8" max="8" width="3.7109375" style="18" customWidth="1"/>
    <col min="9" max="9" width="3.7109375" style="0" customWidth="1"/>
    <col min="10" max="10" width="10.7109375" style="0" customWidth="1"/>
    <col min="11" max="12" width="1.7109375" style="0" customWidth="1"/>
    <col min="13" max="14" width="9.7109375" style="0" customWidth="1"/>
  </cols>
  <sheetData>
    <row r="1" spans="1:11" ht="15" customHeight="1">
      <c r="A1" s="46"/>
      <c r="B1" s="46"/>
      <c r="C1" s="74"/>
      <c r="D1" s="46"/>
      <c r="E1" s="75"/>
      <c r="F1" s="76"/>
      <c r="G1" s="46"/>
      <c r="H1" s="75"/>
      <c r="I1" s="46"/>
      <c r="J1" s="46"/>
      <c r="K1" s="46"/>
    </row>
    <row r="2" spans="1:11" s="22" customFormat="1" ht="18.75">
      <c r="A2" s="20" t="s">
        <v>112</v>
      </c>
      <c r="B2" s="77"/>
      <c r="C2" s="30"/>
      <c r="D2" s="30"/>
      <c r="E2" s="30"/>
      <c r="F2" s="30"/>
      <c r="G2" s="30"/>
      <c r="H2" s="30"/>
      <c r="I2" s="30"/>
      <c r="J2" s="30"/>
      <c r="K2" s="30"/>
    </row>
    <row r="3" spans="1:11" ht="15" customHeight="1">
      <c r="A3" s="35" t="s">
        <v>120</v>
      </c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1" ht="15" customHeight="1">
      <c r="A4" s="29"/>
      <c r="B4" s="29"/>
      <c r="C4" s="36"/>
      <c r="D4" s="29"/>
      <c r="E4" s="37"/>
      <c r="F4" s="38"/>
      <c r="G4" s="29"/>
      <c r="H4" s="37"/>
      <c r="I4" s="29"/>
      <c r="J4" s="29"/>
      <c r="K4" s="29"/>
    </row>
    <row r="5" spans="1:11" ht="15" customHeight="1">
      <c r="A5" s="29"/>
      <c r="B5" s="29"/>
      <c r="C5" s="36"/>
      <c r="D5" s="29"/>
      <c r="E5" s="37"/>
      <c r="F5" s="38"/>
      <c r="G5" s="29"/>
      <c r="H5" s="37"/>
      <c r="I5" s="29"/>
      <c r="J5" s="29"/>
      <c r="K5" s="29"/>
    </row>
    <row r="6" spans="1:11" ht="15" customHeight="1">
      <c r="A6" s="29"/>
      <c r="B6" s="29"/>
      <c r="C6" s="36"/>
      <c r="D6" s="29"/>
      <c r="E6" s="37"/>
      <c r="F6" s="38"/>
      <c r="G6" s="29"/>
      <c r="H6" s="37"/>
      <c r="I6" s="29"/>
      <c r="J6" s="39" t="s">
        <v>45</v>
      </c>
      <c r="K6" s="29"/>
    </row>
    <row r="7" spans="1:11" ht="15" customHeight="1">
      <c r="A7" s="29"/>
      <c r="B7" s="29"/>
      <c r="C7" s="36"/>
      <c r="D7" s="29"/>
      <c r="E7" s="37"/>
      <c r="F7" s="38"/>
      <c r="G7" s="39" t="s">
        <v>46</v>
      </c>
      <c r="H7" s="37"/>
      <c r="I7" s="29"/>
      <c r="J7" s="29"/>
      <c r="K7" s="29"/>
    </row>
    <row r="8" spans="1:13" ht="15" customHeight="1">
      <c r="A8" s="29"/>
      <c r="B8" s="29"/>
      <c r="C8" s="36"/>
      <c r="D8" s="40" t="s">
        <v>47</v>
      </c>
      <c r="E8" s="37"/>
      <c r="F8" s="38"/>
      <c r="G8" s="40" t="s">
        <v>48</v>
      </c>
      <c r="H8" s="37"/>
      <c r="I8" s="29"/>
      <c r="J8" s="40" t="s">
        <v>49</v>
      </c>
      <c r="K8" s="29"/>
      <c r="M8" s="23" t="s">
        <v>1</v>
      </c>
    </row>
    <row r="9" spans="1:11" ht="15" customHeight="1">
      <c r="A9" s="29"/>
      <c r="B9" s="29"/>
      <c r="C9" s="36"/>
      <c r="D9" s="31"/>
      <c r="E9" s="37"/>
      <c r="F9" s="38"/>
      <c r="G9" s="29"/>
      <c r="H9" s="37"/>
      <c r="I9" s="29"/>
      <c r="J9" s="29"/>
      <c r="K9" s="29"/>
    </row>
    <row r="10" spans="1:11" ht="15" customHeight="1">
      <c r="A10" s="41" t="s">
        <v>50</v>
      </c>
      <c r="B10" s="29"/>
      <c r="C10" s="36"/>
      <c r="D10" s="42"/>
      <c r="E10" s="43"/>
      <c r="F10" s="44"/>
      <c r="G10" s="42"/>
      <c r="H10" s="43"/>
      <c r="I10" s="42"/>
      <c r="J10" s="42"/>
      <c r="K10" s="42"/>
    </row>
    <row r="11" spans="1:14" ht="15" customHeight="1">
      <c r="A11" s="29"/>
      <c r="B11" s="41" t="s">
        <v>51</v>
      </c>
      <c r="C11" s="36"/>
      <c r="D11" s="45">
        <v>93425</v>
      </c>
      <c r="E11" s="46"/>
      <c r="F11" s="44"/>
      <c r="G11" s="47" t="s">
        <v>52</v>
      </c>
      <c r="H11" s="43"/>
      <c r="I11" s="42"/>
      <c r="J11" s="45">
        <v>93425</v>
      </c>
      <c r="K11" s="42"/>
      <c r="M11" s="24">
        <f aca="true" t="shared" si="0" ref="M11:M16">D11-J11</f>
        <v>0</v>
      </c>
      <c r="N11" s="25"/>
    </row>
    <row r="12" spans="1:14" ht="15" customHeight="1">
      <c r="A12" s="29"/>
      <c r="B12" s="41" t="s">
        <v>53</v>
      </c>
      <c r="C12" s="36"/>
      <c r="D12" s="45">
        <v>6020</v>
      </c>
      <c r="E12" s="46"/>
      <c r="F12" s="44"/>
      <c r="G12" s="47" t="s">
        <v>52</v>
      </c>
      <c r="H12" s="43"/>
      <c r="I12" s="42"/>
      <c r="J12" s="45">
        <v>6020</v>
      </c>
      <c r="K12" s="42"/>
      <c r="M12" s="24">
        <f t="shared" si="0"/>
        <v>0</v>
      </c>
      <c r="N12" s="25"/>
    </row>
    <row r="13" spans="1:14" ht="15" customHeight="1">
      <c r="A13" s="29"/>
      <c r="B13" s="41" t="s">
        <v>54</v>
      </c>
      <c r="C13" s="36"/>
      <c r="D13" s="45">
        <v>99445</v>
      </c>
      <c r="E13" s="46"/>
      <c r="F13" s="44"/>
      <c r="G13" s="47" t="s">
        <v>52</v>
      </c>
      <c r="H13" s="43"/>
      <c r="I13" s="42"/>
      <c r="J13" s="45">
        <v>99445</v>
      </c>
      <c r="K13" s="42"/>
      <c r="M13" s="24">
        <f t="shared" si="0"/>
        <v>0</v>
      </c>
      <c r="N13" s="25"/>
    </row>
    <row r="14" spans="1:14" ht="15" customHeight="1">
      <c r="A14" s="29"/>
      <c r="B14" s="29"/>
      <c r="C14" s="36"/>
      <c r="D14" s="48"/>
      <c r="E14" s="46"/>
      <c r="F14" s="44"/>
      <c r="G14" s="47"/>
      <c r="H14" s="43"/>
      <c r="I14" s="42"/>
      <c r="J14" s="48"/>
      <c r="K14" s="42"/>
      <c r="M14" s="24"/>
      <c r="N14" s="25"/>
    </row>
    <row r="15" spans="1:14" ht="15" customHeight="1">
      <c r="A15" s="41" t="s">
        <v>55</v>
      </c>
      <c r="B15" s="29"/>
      <c r="C15" s="36"/>
      <c r="D15" s="45"/>
      <c r="E15" s="46"/>
      <c r="F15" s="44"/>
      <c r="G15" s="47"/>
      <c r="H15" s="43"/>
      <c r="I15" s="42"/>
      <c r="J15" s="45"/>
      <c r="K15" s="42"/>
      <c r="M15" s="24"/>
      <c r="N15" s="25"/>
    </row>
    <row r="16" spans="1:14" ht="15" customHeight="1">
      <c r="A16" s="29"/>
      <c r="B16" s="41" t="s">
        <v>56</v>
      </c>
      <c r="C16" s="36"/>
      <c r="D16" s="45">
        <v>10429.167</v>
      </c>
      <c r="E16" s="46"/>
      <c r="F16" s="44"/>
      <c r="G16" s="47" t="s">
        <v>52</v>
      </c>
      <c r="H16" s="43"/>
      <c r="I16" s="42"/>
      <c r="J16" s="45">
        <v>10429.167</v>
      </c>
      <c r="K16" s="42"/>
      <c r="M16" s="24">
        <f t="shared" si="0"/>
        <v>0</v>
      </c>
      <c r="N16" s="25"/>
    </row>
    <row r="17" spans="1:14" ht="15" customHeight="1">
      <c r="A17" s="29"/>
      <c r="B17" s="29"/>
      <c r="C17" s="36"/>
      <c r="D17" s="48"/>
      <c r="E17" s="46"/>
      <c r="F17" s="44"/>
      <c r="G17" s="47"/>
      <c r="H17" s="43"/>
      <c r="I17" s="42"/>
      <c r="J17" s="48"/>
      <c r="K17" s="42"/>
      <c r="M17" s="24"/>
      <c r="N17" s="25"/>
    </row>
    <row r="18" spans="1:14" ht="15" customHeight="1">
      <c r="A18" s="41" t="s">
        <v>57</v>
      </c>
      <c r="B18" s="29"/>
      <c r="C18" s="36"/>
      <c r="D18" s="45"/>
      <c r="E18" s="46"/>
      <c r="F18" s="44"/>
      <c r="G18" s="47"/>
      <c r="H18" s="43"/>
      <c r="I18" s="42"/>
      <c r="J18" s="45"/>
      <c r="K18" s="42"/>
      <c r="M18" s="24"/>
      <c r="N18" s="25"/>
    </row>
    <row r="19" spans="1:14" ht="15" customHeight="1">
      <c r="A19" s="29"/>
      <c r="B19" s="41" t="s">
        <v>58</v>
      </c>
      <c r="C19" s="36"/>
      <c r="D19" s="45">
        <v>89015.833</v>
      </c>
      <c r="E19" s="46"/>
      <c r="F19" s="44"/>
      <c r="G19" s="47" t="s">
        <v>52</v>
      </c>
      <c r="H19" s="43"/>
      <c r="I19" s="42"/>
      <c r="J19" s="45">
        <v>89015.833</v>
      </c>
      <c r="K19" s="42"/>
      <c r="M19" s="24">
        <f>D19-J19</f>
        <v>0</v>
      </c>
      <c r="N19" s="25"/>
    </row>
    <row r="20" spans="1:14" ht="15" customHeight="1">
      <c r="A20" s="29"/>
      <c r="B20" s="29"/>
      <c r="C20" s="36"/>
      <c r="D20" s="48"/>
      <c r="E20" s="43"/>
      <c r="F20" s="44"/>
      <c r="G20" s="45"/>
      <c r="H20" s="43"/>
      <c r="I20" s="42"/>
      <c r="J20" s="45"/>
      <c r="K20" s="42"/>
      <c r="M20" s="24"/>
      <c r="N20" s="25"/>
    </row>
    <row r="21" spans="1:14" ht="15" customHeight="1">
      <c r="A21" s="41" t="s">
        <v>59</v>
      </c>
      <c r="B21" s="29"/>
      <c r="C21" s="36"/>
      <c r="D21" s="45">
        <v>107481.113</v>
      </c>
      <c r="E21" s="43"/>
      <c r="F21" s="44"/>
      <c r="G21" s="45">
        <v>28180.187</v>
      </c>
      <c r="H21" s="43"/>
      <c r="I21" s="42"/>
      <c r="J21" s="45">
        <v>135661.3</v>
      </c>
      <c r="K21" s="42"/>
      <c r="M21" s="24">
        <f>D21+G21-J21</f>
        <v>0</v>
      </c>
      <c r="N21" s="25"/>
    </row>
    <row r="22" spans="1:14" ht="15" customHeight="1">
      <c r="A22" s="41"/>
      <c r="B22" s="29"/>
      <c r="C22" s="36"/>
      <c r="D22" s="45"/>
      <c r="E22" s="43"/>
      <c r="F22" s="44"/>
      <c r="G22" s="45"/>
      <c r="H22" s="43"/>
      <c r="I22" s="42"/>
      <c r="J22" s="45"/>
      <c r="K22" s="42"/>
      <c r="M22" s="24"/>
      <c r="N22" s="25"/>
    </row>
    <row r="23" spans="1:14" ht="15" customHeight="1">
      <c r="A23" s="41" t="s">
        <v>60</v>
      </c>
      <c r="B23" s="29"/>
      <c r="C23" s="36"/>
      <c r="D23" s="45">
        <v>466789.028</v>
      </c>
      <c r="E23" s="43"/>
      <c r="F23" s="44"/>
      <c r="G23" s="45">
        <v>196075.736</v>
      </c>
      <c r="H23" s="43"/>
      <c r="I23" s="42"/>
      <c r="J23" s="45">
        <v>662864.764</v>
      </c>
      <c r="K23" s="42"/>
      <c r="M23" s="24">
        <f>D23+G23-J23</f>
        <v>0</v>
      </c>
      <c r="N23" s="25"/>
    </row>
    <row r="24" spans="1:14" ht="15" customHeight="1">
      <c r="A24" s="41"/>
      <c r="B24" s="29"/>
      <c r="C24" s="36"/>
      <c r="D24" s="45"/>
      <c r="E24" s="43"/>
      <c r="F24" s="44"/>
      <c r="G24" s="45"/>
      <c r="H24" s="43"/>
      <c r="I24" s="42"/>
      <c r="J24" s="45"/>
      <c r="K24" s="42"/>
      <c r="M24" s="24"/>
      <c r="N24" s="25"/>
    </row>
    <row r="25" spans="1:14" ht="15" customHeight="1">
      <c r="A25" s="41" t="s">
        <v>61</v>
      </c>
      <c r="B25" s="29"/>
      <c r="C25" s="36"/>
      <c r="D25" s="45">
        <v>1215000.665</v>
      </c>
      <c r="E25" s="43" t="s">
        <v>62</v>
      </c>
      <c r="F25" s="44"/>
      <c r="G25" s="45">
        <v>1351277.997</v>
      </c>
      <c r="H25" s="43" t="s">
        <v>63</v>
      </c>
      <c r="I25" s="42"/>
      <c r="J25" s="45">
        <v>2566278.662</v>
      </c>
      <c r="K25" s="42"/>
      <c r="M25" s="24">
        <f>D25+G25-J25</f>
        <v>0</v>
      </c>
      <c r="N25" s="25"/>
    </row>
    <row r="26" spans="1:14" ht="15" customHeight="1">
      <c r="A26" s="41"/>
      <c r="B26" s="29"/>
      <c r="C26" s="36"/>
      <c r="D26" s="45"/>
      <c r="E26" s="43"/>
      <c r="F26" s="44"/>
      <c r="G26" s="45"/>
      <c r="H26" s="43"/>
      <c r="I26" s="42"/>
      <c r="J26" s="45"/>
      <c r="K26" s="42"/>
      <c r="M26" s="24"/>
      <c r="N26" s="25"/>
    </row>
    <row r="27" spans="1:14" ht="15" customHeight="1">
      <c r="A27" s="41" t="s">
        <v>64</v>
      </c>
      <c r="B27" s="29"/>
      <c r="C27" s="36"/>
      <c r="D27" s="48"/>
      <c r="E27" s="43"/>
      <c r="F27" s="44"/>
      <c r="G27" s="48"/>
      <c r="H27" s="43"/>
      <c r="I27" s="42"/>
      <c r="J27" s="48"/>
      <c r="K27" s="42"/>
      <c r="M27" s="24"/>
      <c r="N27" s="25"/>
    </row>
    <row r="28" spans="1:14" ht="15" customHeight="1">
      <c r="A28" s="29"/>
      <c r="B28" s="41" t="s">
        <v>65</v>
      </c>
      <c r="C28" s="36"/>
      <c r="D28" s="45">
        <v>63131.502</v>
      </c>
      <c r="E28" s="43"/>
      <c r="F28" s="44"/>
      <c r="G28" s="45">
        <v>10708.472</v>
      </c>
      <c r="H28" s="43"/>
      <c r="I28" s="42"/>
      <c r="J28" s="45">
        <v>73839.974</v>
      </c>
      <c r="K28" s="42"/>
      <c r="M28" s="24">
        <f>D28+G28-J28</f>
        <v>0</v>
      </c>
      <c r="N28" s="25"/>
    </row>
    <row r="29" spans="1:14" ht="15" customHeight="1">
      <c r="A29" s="29"/>
      <c r="B29" s="41"/>
      <c r="C29" s="36"/>
      <c r="D29" s="45"/>
      <c r="E29" s="43"/>
      <c r="F29" s="44"/>
      <c r="G29" s="45"/>
      <c r="H29" s="43"/>
      <c r="I29" s="42"/>
      <c r="J29" s="45"/>
      <c r="K29" s="42"/>
      <c r="M29" s="24"/>
      <c r="N29" s="25"/>
    </row>
    <row r="30" spans="1:14" ht="15" customHeight="1">
      <c r="A30" s="41" t="s">
        <v>66</v>
      </c>
      <c r="B30" s="29"/>
      <c r="C30" s="36"/>
      <c r="D30" s="48"/>
      <c r="E30" s="43"/>
      <c r="F30" s="44"/>
      <c r="G30" s="48"/>
      <c r="H30" s="43"/>
      <c r="I30" s="42"/>
      <c r="J30" s="48"/>
      <c r="K30" s="42"/>
      <c r="M30" s="24"/>
      <c r="N30" s="25"/>
    </row>
    <row r="31" spans="1:14" ht="15" customHeight="1">
      <c r="A31" s="29"/>
      <c r="B31" s="41" t="s">
        <v>67</v>
      </c>
      <c r="C31" s="36"/>
      <c r="D31" s="45">
        <v>10760.407</v>
      </c>
      <c r="E31" s="43"/>
      <c r="F31" s="44"/>
      <c r="G31" s="45">
        <v>22440.484</v>
      </c>
      <c r="H31" s="43"/>
      <c r="I31" s="42"/>
      <c r="J31" s="45">
        <v>33200.891</v>
      </c>
      <c r="K31" s="42"/>
      <c r="M31" s="24">
        <f>D31+G31-J31</f>
        <v>0</v>
      </c>
      <c r="N31" s="25"/>
    </row>
    <row r="32" spans="1:14" ht="15" customHeight="1">
      <c r="A32" s="29"/>
      <c r="B32" s="41"/>
      <c r="C32" s="36"/>
      <c r="D32" s="45"/>
      <c r="E32" s="43"/>
      <c r="F32" s="44"/>
      <c r="G32" s="45"/>
      <c r="H32" s="43"/>
      <c r="I32" s="42"/>
      <c r="J32" s="45"/>
      <c r="K32" s="42"/>
      <c r="M32" s="24"/>
      <c r="N32" s="25"/>
    </row>
    <row r="33" spans="1:14" ht="15" customHeight="1">
      <c r="A33" s="41" t="s">
        <v>68</v>
      </c>
      <c r="B33" s="29"/>
      <c r="C33" s="36"/>
      <c r="D33" s="48"/>
      <c r="E33" s="43"/>
      <c r="F33" s="44"/>
      <c r="G33" s="48"/>
      <c r="H33" s="43"/>
      <c r="I33" s="42"/>
      <c r="J33" s="48"/>
      <c r="K33" s="42"/>
      <c r="M33" s="24"/>
      <c r="N33" s="25"/>
    </row>
    <row r="34" spans="1:14" ht="15" customHeight="1">
      <c r="A34" s="29"/>
      <c r="B34" s="41" t="s">
        <v>69</v>
      </c>
      <c r="C34" s="36"/>
      <c r="D34" s="45"/>
      <c r="E34" s="43"/>
      <c r="F34" s="44"/>
      <c r="G34" s="45"/>
      <c r="H34" s="43"/>
      <c r="I34" s="42"/>
      <c r="J34" s="45"/>
      <c r="K34" s="42"/>
      <c r="M34" s="24"/>
      <c r="N34" s="25"/>
    </row>
    <row r="35" spans="1:14" ht="15" customHeight="1">
      <c r="A35" s="29"/>
      <c r="B35" s="41" t="s">
        <v>70</v>
      </c>
      <c r="C35" s="36"/>
      <c r="D35" s="45">
        <v>1871.073</v>
      </c>
      <c r="E35" s="43"/>
      <c r="F35" s="44"/>
      <c r="G35" s="45">
        <v>5544.805</v>
      </c>
      <c r="H35" s="43"/>
      <c r="I35" s="42"/>
      <c r="J35" s="45">
        <v>7415.878</v>
      </c>
      <c r="K35" s="42"/>
      <c r="M35" s="24">
        <f>D35+G35-J35</f>
        <v>0</v>
      </c>
      <c r="N35" s="25"/>
    </row>
    <row r="36" spans="1:14" ht="15" customHeight="1">
      <c r="A36" s="29"/>
      <c r="B36" s="29"/>
      <c r="C36" s="36"/>
      <c r="D36" s="48"/>
      <c r="E36" s="43"/>
      <c r="F36" s="44"/>
      <c r="G36" s="48"/>
      <c r="H36" s="43"/>
      <c r="I36" s="42"/>
      <c r="J36" s="48"/>
      <c r="K36" s="42"/>
      <c r="M36" s="24"/>
      <c r="N36" s="25"/>
    </row>
    <row r="37" spans="1:14" ht="15" customHeight="1">
      <c r="A37" s="49" t="s">
        <v>71</v>
      </c>
      <c r="B37" s="29"/>
      <c r="C37" s="36"/>
      <c r="D37" s="45"/>
      <c r="E37" s="43"/>
      <c r="F37" s="44"/>
      <c r="G37" s="45"/>
      <c r="H37" s="43"/>
      <c r="I37" s="42"/>
      <c r="J37" s="45"/>
      <c r="K37" s="42"/>
      <c r="M37" s="24"/>
      <c r="N37" s="25"/>
    </row>
    <row r="38" spans="1:14" ht="15" customHeight="1">
      <c r="A38" s="49"/>
      <c r="B38" s="29"/>
      <c r="C38" s="36"/>
      <c r="D38" s="45"/>
      <c r="E38" s="43"/>
      <c r="F38" s="44"/>
      <c r="G38" s="45"/>
      <c r="H38" s="43"/>
      <c r="I38" s="42"/>
      <c r="J38" s="45"/>
      <c r="K38" s="42"/>
      <c r="M38" s="24"/>
      <c r="N38" s="25"/>
    </row>
    <row r="39" spans="1:14" ht="15" customHeight="1">
      <c r="A39" s="29"/>
      <c r="B39" s="41" t="s">
        <v>72</v>
      </c>
      <c r="C39" s="36"/>
      <c r="D39" s="45">
        <v>196497</v>
      </c>
      <c r="E39" s="43"/>
      <c r="F39" s="44"/>
      <c r="G39" s="45">
        <v>28180</v>
      </c>
      <c r="H39" s="43"/>
      <c r="I39" s="42"/>
      <c r="J39" s="45">
        <v>224677</v>
      </c>
      <c r="K39" s="42"/>
      <c r="M39" s="24">
        <f>D39+G39-J39</f>
        <v>0</v>
      </c>
      <c r="N39" s="25">
        <f>J39-J19-J21</f>
        <v>-0.13299999997252598</v>
      </c>
    </row>
    <row r="40" spans="1:14" ht="15" customHeight="1">
      <c r="A40" s="29"/>
      <c r="B40" s="41"/>
      <c r="C40" s="36"/>
      <c r="D40" s="45"/>
      <c r="E40" s="43"/>
      <c r="F40" s="44"/>
      <c r="G40" s="45"/>
      <c r="H40" s="43"/>
      <c r="I40" s="42"/>
      <c r="J40" s="45"/>
      <c r="K40" s="42"/>
      <c r="M40" s="24"/>
      <c r="N40" s="25"/>
    </row>
    <row r="41" spans="1:14" ht="15" customHeight="1">
      <c r="A41" s="29"/>
      <c r="B41" s="41" t="s">
        <v>73</v>
      </c>
      <c r="C41" s="36"/>
      <c r="D41" s="45">
        <v>1941418</v>
      </c>
      <c r="E41" s="43" t="s">
        <v>62</v>
      </c>
      <c r="F41" s="44"/>
      <c r="G41" s="45">
        <v>1586242</v>
      </c>
      <c r="H41" s="43" t="s">
        <v>63</v>
      </c>
      <c r="I41" s="42"/>
      <c r="J41" s="45">
        <v>3527661</v>
      </c>
      <c r="K41" s="42"/>
      <c r="M41" s="24">
        <f>D41+G41-J41</f>
        <v>-1</v>
      </c>
      <c r="N41" s="25">
        <f>J41-J19-J21-J23-J25-J28</f>
        <v>0.46700000010605436</v>
      </c>
    </row>
    <row r="42" spans="1:14" ht="15" customHeight="1">
      <c r="A42" s="29"/>
      <c r="B42" s="29"/>
      <c r="C42" s="50" t="s">
        <v>4</v>
      </c>
      <c r="D42" s="45">
        <v>1936388</v>
      </c>
      <c r="E42" s="43" t="s">
        <v>5</v>
      </c>
      <c r="F42" s="44" t="s">
        <v>4</v>
      </c>
      <c r="G42" s="45">
        <v>1591272</v>
      </c>
      <c r="H42" s="43" t="s">
        <v>5</v>
      </c>
      <c r="I42" s="42"/>
      <c r="J42" s="45"/>
      <c r="K42" s="42"/>
      <c r="M42" s="24">
        <f>D42+G42-J41</f>
        <v>-1</v>
      </c>
      <c r="N42" s="25"/>
    </row>
    <row r="43" spans="1:14" ht="15" customHeight="1">
      <c r="A43" s="29"/>
      <c r="B43" s="29"/>
      <c r="C43" s="50"/>
      <c r="D43" s="45"/>
      <c r="E43" s="43"/>
      <c r="F43" s="44"/>
      <c r="G43" s="45"/>
      <c r="H43" s="43"/>
      <c r="I43" s="42"/>
      <c r="J43" s="45"/>
      <c r="K43" s="42"/>
      <c r="M43" s="24"/>
      <c r="N43" s="25"/>
    </row>
    <row r="44" spans="1:14" ht="15" customHeight="1">
      <c r="A44" s="29"/>
      <c r="B44" s="41" t="s">
        <v>74</v>
      </c>
      <c r="C44" s="36"/>
      <c r="D44" s="45">
        <v>1954050</v>
      </c>
      <c r="E44" s="43" t="s">
        <v>62</v>
      </c>
      <c r="F44" s="44"/>
      <c r="G44" s="45">
        <v>1614228</v>
      </c>
      <c r="H44" s="43" t="s">
        <v>63</v>
      </c>
      <c r="I44" s="42"/>
      <c r="J44" s="45">
        <v>3568277</v>
      </c>
      <c r="K44" s="42"/>
      <c r="M44" s="24">
        <f>D44+G44-J44</f>
        <v>1</v>
      </c>
      <c r="N44" s="25">
        <f>J44-J19-J21-J23-J25-J28-J31-J35</f>
        <v>-0.30199999989690696</v>
      </c>
    </row>
    <row r="45" spans="1:14" ht="15" customHeight="1">
      <c r="A45" s="29"/>
      <c r="B45" s="29"/>
      <c r="C45" s="50" t="s">
        <v>4</v>
      </c>
      <c r="D45" s="45">
        <v>1949020</v>
      </c>
      <c r="E45" s="43" t="s">
        <v>5</v>
      </c>
      <c r="F45" s="44" t="s">
        <v>4</v>
      </c>
      <c r="G45" s="45">
        <v>1619257</v>
      </c>
      <c r="H45" s="43" t="s">
        <v>5</v>
      </c>
      <c r="I45" s="42"/>
      <c r="J45" s="45"/>
      <c r="K45" s="42"/>
      <c r="M45" s="24">
        <f>D45+G45-J44</f>
        <v>0</v>
      </c>
      <c r="N45" s="25"/>
    </row>
    <row r="46" spans="1:11" ht="15" customHeight="1">
      <c r="A46" s="29"/>
      <c r="B46" s="29"/>
      <c r="C46" s="36"/>
      <c r="D46" s="42"/>
      <c r="E46" s="43"/>
      <c r="F46" s="44"/>
      <c r="G46" s="42"/>
      <c r="H46" s="43"/>
      <c r="I46" s="42"/>
      <c r="J46" s="42"/>
      <c r="K46" s="42"/>
    </row>
    <row r="47" spans="1:11" ht="15" customHeight="1">
      <c r="A47" s="29"/>
      <c r="B47" s="29"/>
      <c r="C47" s="36"/>
      <c r="D47" s="29"/>
      <c r="E47" s="37"/>
      <c r="F47" s="38"/>
      <c r="G47" s="29"/>
      <c r="H47" s="37"/>
      <c r="I47" s="29"/>
      <c r="J47" s="29"/>
      <c r="K47" s="29"/>
    </row>
    <row r="48" spans="1:11" ht="15" customHeight="1">
      <c r="A48" s="29"/>
      <c r="B48" s="29"/>
      <c r="C48" s="36"/>
      <c r="D48" s="29"/>
      <c r="E48" s="37"/>
      <c r="F48" s="38"/>
      <c r="G48" s="29"/>
      <c r="H48" s="37"/>
      <c r="I48" s="29"/>
      <c r="J48" s="29"/>
      <c r="K48" s="29"/>
    </row>
    <row r="49" spans="1:11" ht="15" customHeight="1">
      <c r="A49" s="41" t="s">
        <v>75</v>
      </c>
      <c r="B49" s="29"/>
      <c r="C49" s="36"/>
      <c r="D49" s="42"/>
      <c r="E49" s="43"/>
      <c r="F49" s="44"/>
      <c r="G49" s="42"/>
      <c r="H49" s="43"/>
      <c r="I49" s="42"/>
      <c r="J49" s="42"/>
      <c r="K49" s="42"/>
    </row>
    <row r="50" spans="1:11" ht="15" customHeight="1">
      <c r="A50" s="41" t="s">
        <v>76</v>
      </c>
      <c r="B50" s="29"/>
      <c r="C50" s="36"/>
      <c r="D50" s="42"/>
      <c r="E50" s="43"/>
      <c r="F50" s="44"/>
      <c r="G50" s="42"/>
      <c r="H50" s="43"/>
      <c r="I50" s="42"/>
      <c r="J50" s="42"/>
      <c r="K50" s="42"/>
    </row>
    <row r="51" spans="1:11" ht="15" customHeight="1">
      <c r="A51" s="41" t="s">
        <v>77</v>
      </c>
      <c r="B51" s="29"/>
      <c r="C51" s="36"/>
      <c r="D51" s="29"/>
      <c r="E51" s="37"/>
      <c r="F51" s="38"/>
      <c r="G51" s="29"/>
      <c r="H51" s="37"/>
      <c r="I51" s="29"/>
      <c r="J51" s="29"/>
      <c r="K51" s="29"/>
    </row>
    <row r="52" spans="1:11" ht="15" customHeight="1">
      <c r="A52" s="41"/>
      <c r="B52" s="29"/>
      <c r="C52" s="36"/>
      <c r="D52" s="29"/>
      <c r="E52" s="37"/>
      <c r="F52" s="38"/>
      <c r="G52" s="29"/>
      <c r="H52" s="37"/>
      <c r="I52" s="29"/>
      <c r="J52" s="29"/>
      <c r="K52" s="29"/>
    </row>
    <row r="53" spans="1:11" ht="15" customHeight="1">
      <c r="A53" s="29"/>
      <c r="B53" s="29"/>
      <c r="C53" s="36"/>
      <c r="D53" s="29"/>
      <c r="E53" s="37"/>
      <c r="F53" s="38"/>
      <c r="G53" s="29"/>
      <c r="H53" s="37"/>
      <c r="I53" s="29"/>
      <c r="J53" s="29"/>
      <c r="K53" s="29"/>
    </row>
    <row r="54" spans="1:11" ht="15" customHeight="1">
      <c r="A54" s="41" t="s">
        <v>78</v>
      </c>
      <c r="B54" s="29"/>
      <c r="C54" s="36"/>
      <c r="D54" s="42"/>
      <c r="E54" s="43"/>
      <c r="F54" s="44"/>
      <c r="G54" s="42"/>
      <c r="H54" s="43"/>
      <c r="I54" s="42"/>
      <c r="J54" s="42"/>
      <c r="K54" s="42"/>
    </row>
  </sheetData>
  <printOptions horizontalCentered="1"/>
  <pageMargins left="0.75" right="0.75" top="1" bottom="1" header="0.5" footer="0.5"/>
  <pageSetup fitToHeight="1" fitToWidth="1" horizontalDpi="300" verticalDpi="300" orientation="portrait" paperSize="9" scale="83" r:id="rId1"/>
  <headerFooter alignWithMargins="0">
    <oddFooter>&amp;R&amp;8&amp;F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workbookViewId="0" topLeftCell="A1">
      <selection activeCell="A2" sqref="A2"/>
    </sheetView>
  </sheetViews>
  <sheetFormatPr defaultColWidth="8.421875" defaultRowHeight="12.75"/>
  <cols>
    <col min="1" max="1" width="40.7109375" style="0" customWidth="1"/>
    <col min="2" max="2" width="1.7109375" style="19" customWidth="1"/>
    <col min="3" max="3" width="10.7109375" style="0" customWidth="1"/>
    <col min="4" max="4" width="3.7109375" style="18" customWidth="1"/>
    <col min="5" max="5" width="3.7109375" style="19" customWidth="1"/>
    <col min="6" max="6" width="10.7109375" style="0" customWidth="1"/>
    <col min="7" max="7" width="3.7109375" style="18" customWidth="1"/>
    <col min="8" max="8" width="3.7109375" style="0" customWidth="1"/>
    <col min="9" max="9" width="10.7109375" style="0" customWidth="1"/>
    <col min="10" max="11" width="1.7109375" style="0" customWidth="1"/>
    <col min="12" max="13" width="9.7109375" style="0" customWidth="1"/>
  </cols>
  <sheetData>
    <row r="1" spans="1:10" ht="15" customHeight="1">
      <c r="A1" s="46"/>
      <c r="B1" s="76"/>
      <c r="C1" s="46"/>
      <c r="D1" s="75"/>
      <c r="E1" s="76"/>
      <c r="F1" s="46"/>
      <c r="G1" s="75"/>
      <c r="H1" s="46"/>
      <c r="I1" s="46"/>
      <c r="J1" s="46"/>
    </row>
    <row r="2" spans="1:10" ht="18.75">
      <c r="A2" s="59" t="s">
        <v>113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ht="15" customHeight="1">
      <c r="A3" s="51" t="s">
        <v>120</v>
      </c>
      <c r="B3" s="30"/>
      <c r="C3" s="30"/>
      <c r="D3" s="30"/>
      <c r="E3" s="30"/>
      <c r="F3" s="30"/>
      <c r="G3" s="30"/>
      <c r="H3" s="30"/>
      <c r="I3" s="30"/>
      <c r="J3" s="30"/>
    </row>
    <row r="4" spans="1:10" ht="15" customHeight="1">
      <c r="A4" s="30"/>
      <c r="B4" s="38"/>
      <c r="C4" s="30"/>
      <c r="D4" s="37"/>
      <c r="E4" s="38"/>
      <c r="F4" s="30"/>
      <c r="G4" s="37"/>
      <c r="H4" s="30"/>
      <c r="I4" s="30"/>
      <c r="J4" s="30"/>
    </row>
    <row r="5" spans="1:10" ht="15" customHeight="1">
      <c r="A5" s="29"/>
      <c r="B5" s="38"/>
      <c r="C5" s="29"/>
      <c r="D5" s="37"/>
      <c r="E5" s="38"/>
      <c r="F5" s="29"/>
      <c r="G5" s="37"/>
      <c r="H5" s="29"/>
      <c r="I5" s="29"/>
      <c r="J5" s="29"/>
    </row>
    <row r="6" spans="1:10" ht="15" customHeight="1">
      <c r="A6" s="29"/>
      <c r="B6" s="38"/>
      <c r="C6" s="29"/>
      <c r="D6" s="37"/>
      <c r="E6" s="38"/>
      <c r="F6" s="29"/>
      <c r="G6" s="37"/>
      <c r="H6" s="29"/>
      <c r="I6" s="44" t="s">
        <v>45</v>
      </c>
      <c r="J6" s="29"/>
    </row>
    <row r="7" spans="1:10" ht="15" customHeight="1">
      <c r="A7" s="29"/>
      <c r="B7" s="38"/>
      <c r="C7" s="29"/>
      <c r="D7" s="37"/>
      <c r="E7" s="38"/>
      <c r="F7" s="29"/>
      <c r="G7" s="37"/>
      <c r="H7" s="29"/>
      <c r="I7" s="29"/>
      <c r="J7" s="29"/>
    </row>
    <row r="8" spans="1:10" ht="15" customHeight="1">
      <c r="A8" s="29"/>
      <c r="B8" s="38"/>
      <c r="C8" s="29"/>
      <c r="D8" s="37"/>
      <c r="E8" s="38"/>
      <c r="F8" s="44" t="s">
        <v>46</v>
      </c>
      <c r="G8" s="37"/>
      <c r="H8" s="29"/>
      <c r="I8" s="29"/>
      <c r="J8" s="29"/>
    </row>
    <row r="9" spans="1:12" ht="15" customHeight="1">
      <c r="A9" s="29"/>
      <c r="B9" s="38"/>
      <c r="C9" s="52" t="s">
        <v>47</v>
      </c>
      <c r="D9" s="53"/>
      <c r="E9" s="54"/>
      <c r="F9" s="52" t="s">
        <v>48</v>
      </c>
      <c r="G9" s="53"/>
      <c r="H9" s="31"/>
      <c r="I9" s="52" t="s">
        <v>49</v>
      </c>
      <c r="J9" s="29"/>
      <c r="K9" s="15"/>
      <c r="L9" s="23" t="s">
        <v>1</v>
      </c>
    </row>
    <row r="10" spans="1:10" ht="15" customHeight="1">
      <c r="A10" s="29"/>
      <c r="B10" s="38"/>
      <c r="C10" s="29"/>
      <c r="D10" s="37"/>
      <c r="E10" s="38"/>
      <c r="F10" s="29"/>
      <c r="G10" s="37"/>
      <c r="H10" s="29"/>
      <c r="I10" s="29"/>
      <c r="J10" s="29"/>
    </row>
    <row r="11" spans="1:13" ht="19.5" customHeight="1">
      <c r="A11" s="43" t="s">
        <v>79</v>
      </c>
      <c r="B11" s="38"/>
      <c r="C11" s="45">
        <v>107481</v>
      </c>
      <c r="D11" s="37"/>
      <c r="E11" s="38"/>
      <c r="F11" s="45">
        <v>28180</v>
      </c>
      <c r="G11" s="37"/>
      <c r="H11" s="29"/>
      <c r="I11" s="45">
        <v>135661</v>
      </c>
      <c r="J11" s="29"/>
      <c r="K11" s="1"/>
      <c r="L11" s="26">
        <f aca="true" t="shared" si="0" ref="L11:L25">C11+F11-I11</f>
        <v>0</v>
      </c>
      <c r="M11" s="24"/>
    </row>
    <row r="12" spans="1:13" ht="19.5" customHeight="1">
      <c r="A12" s="43"/>
      <c r="B12" s="38"/>
      <c r="C12" s="45"/>
      <c r="D12" s="37"/>
      <c r="E12" s="38"/>
      <c r="F12" s="45"/>
      <c r="G12" s="37"/>
      <c r="H12" s="29"/>
      <c r="I12" s="45"/>
      <c r="J12" s="29"/>
      <c r="K12" s="1"/>
      <c r="L12" s="26"/>
      <c r="M12" s="24"/>
    </row>
    <row r="13" spans="1:13" ht="19.5" customHeight="1">
      <c r="A13" s="43" t="s">
        <v>80</v>
      </c>
      <c r="B13" s="38"/>
      <c r="C13" s="45">
        <v>466789</v>
      </c>
      <c r="D13" s="37"/>
      <c r="E13" s="38"/>
      <c r="F13" s="45">
        <v>196076</v>
      </c>
      <c r="G13" s="37"/>
      <c r="H13" s="29"/>
      <c r="I13" s="45">
        <v>662865</v>
      </c>
      <c r="J13" s="29"/>
      <c r="L13" s="26">
        <f t="shared" si="0"/>
        <v>0</v>
      </c>
      <c r="M13" s="24"/>
    </row>
    <row r="14" spans="1:13" ht="19.5" customHeight="1">
      <c r="A14" s="43"/>
      <c r="B14" s="38"/>
      <c r="C14" s="45"/>
      <c r="D14" s="37"/>
      <c r="E14" s="38"/>
      <c r="F14" s="45"/>
      <c r="G14" s="37"/>
      <c r="H14" s="29"/>
      <c r="I14" s="45"/>
      <c r="J14" s="29"/>
      <c r="L14" s="26"/>
      <c r="M14" s="24"/>
    </row>
    <row r="15" spans="1:13" ht="19.5" customHeight="1">
      <c r="A15" s="43" t="s">
        <v>81</v>
      </c>
      <c r="B15" s="38"/>
      <c r="C15" s="45">
        <v>1215000.665</v>
      </c>
      <c r="D15" s="43" t="s">
        <v>62</v>
      </c>
      <c r="E15" s="38"/>
      <c r="F15" s="45">
        <v>1351277.997</v>
      </c>
      <c r="G15" s="43" t="s">
        <v>63</v>
      </c>
      <c r="H15" s="29"/>
      <c r="I15" s="45">
        <v>2566279</v>
      </c>
      <c r="J15" s="29"/>
      <c r="L15" s="26">
        <f t="shared" si="0"/>
        <v>-0.33799999998882413</v>
      </c>
      <c r="M15" s="24"/>
    </row>
    <row r="16" spans="1:13" ht="19.5" customHeight="1">
      <c r="A16" s="29"/>
      <c r="B16" s="44" t="s">
        <v>4</v>
      </c>
      <c r="C16" s="45">
        <v>1209971</v>
      </c>
      <c r="D16" s="43" t="s">
        <v>5</v>
      </c>
      <c r="E16" s="44" t="s">
        <v>4</v>
      </c>
      <c r="F16" s="45">
        <v>1356308</v>
      </c>
      <c r="G16" s="43" t="s">
        <v>5</v>
      </c>
      <c r="H16" s="29"/>
      <c r="I16" s="45"/>
      <c r="J16" s="29"/>
      <c r="L16" s="26">
        <f>C16+F16-I15</f>
        <v>0</v>
      </c>
      <c r="M16" s="24"/>
    </row>
    <row r="17" spans="1:13" ht="19.5" customHeight="1">
      <c r="A17" s="29"/>
      <c r="B17" s="44"/>
      <c r="C17" s="45"/>
      <c r="D17" s="43"/>
      <c r="E17" s="44"/>
      <c r="F17" s="45"/>
      <c r="G17" s="43"/>
      <c r="H17" s="29"/>
      <c r="I17" s="45"/>
      <c r="J17" s="29"/>
      <c r="L17" s="26"/>
      <c r="M17" s="24"/>
    </row>
    <row r="18" spans="1:13" ht="19.5" customHeight="1">
      <c r="A18" s="43" t="s">
        <v>82</v>
      </c>
      <c r="B18" s="38"/>
      <c r="C18" s="45">
        <v>1789271</v>
      </c>
      <c r="D18" s="43" t="s">
        <v>62</v>
      </c>
      <c r="E18" s="38"/>
      <c r="F18" s="45">
        <v>1575534</v>
      </c>
      <c r="G18" s="43" t="s">
        <v>63</v>
      </c>
      <c r="H18" s="29"/>
      <c r="I18" s="45">
        <v>3364805</v>
      </c>
      <c r="J18" s="29"/>
      <c r="L18" s="26">
        <f t="shared" si="0"/>
        <v>0</v>
      </c>
      <c r="M18" s="24">
        <f>I18-I11-I13-I15</f>
        <v>0</v>
      </c>
    </row>
    <row r="19" spans="1:13" ht="19.5" customHeight="1">
      <c r="A19" s="29"/>
      <c r="B19" s="44" t="s">
        <v>4</v>
      </c>
      <c r="C19" s="45">
        <v>1784241</v>
      </c>
      <c r="D19" s="43" t="s">
        <v>5</v>
      </c>
      <c r="E19" s="44" t="s">
        <v>4</v>
      </c>
      <c r="F19" s="45">
        <v>1580564</v>
      </c>
      <c r="G19" s="43" t="s">
        <v>5</v>
      </c>
      <c r="H19" s="29"/>
      <c r="I19" s="45"/>
      <c r="J19" s="29"/>
      <c r="K19" s="1"/>
      <c r="L19" s="26">
        <f>C19+F19-I18</f>
        <v>0</v>
      </c>
      <c r="M19" s="24"/>
    </row>
    <row r="20" spans="1:13" ht="19.5" customHeight="1">
      <c r="A20" s="29"/>
      <c r="B20" s="44"/>
      <c r="C20" s="45"/>
      <c r="D20" s="43"/>
      <c r="E20" s="44"/>
      <c r="F20" s="45"/>
      <c r="G20" s="43"/>
      <c r="H20" s="29"/>
      <c r="I20" s="45"/>
      <c r="J20" s="29"/>
      <c r="K20" s="1"/>
      <c r="L20" s="26"/>
      <c r="M20" s="24"/>
    </row>
    <row r="21" spans="1:13" ht="19.5" customHeight="1">
      <c r="A21" s="43" t="s">
        <v>83</v>
      </c>
      <c r="B21" s="38"/>
      <c r="C21" s="45">
        <v>6908</v>
      </c>
      <c r="D21" s="37"/>
      <c r="E21" s="38"/>
      <c r="F21" s="45">
        <v>20019</v>
      </c>
      <c r="G21" s="37"/>
      <c r="H21" s="29"/>
      <c r="I21" s="45">
        <v>26926</v>
      </c>
      <c r="J21" s="29"/>
      <c r="L21" s="26">
        <f t="shared" si="0"/>
        <v>1</v>
      </c>
      <c r="M21" s="24"/>
    </row>
    <row r="22" spans="1:13" ht="19.5" customHeight="1">
      <c r="A22" s="43"/>
      <c r="B22" s="38"/>
      <c r="C22" s="45"/>
      <c r="D22" s="37"/>
      <c r="E22" s="38"/>
      <c r="F22" s="45"/>
      <c r="G22" s="37"/>
      <c r="H22" s="29"/>
      <c r="I22" s="45"/>
      <c r="J22" s="29"/>
      <c r="L22" s="26"/>
      <c r="M22" s="24"/>
    </row>
    <row r="23" spans="1:13" ht="19.5" customHeight="1">
      <c r="A23" s="43" t="s">
        <v>84</v>
      </c>
      <c r="B23" s="38"/>
      <c r="C23" s="45">
        <v>3853</v>
      </c>
      <c r="D23" s="37"/>
      <c r="E23" s="38"/>
      <c r="F23" s="45">
        <v>2422</v>
      </c>
      <c r="G23" s="37"/>
      <c r="H23" s="29"/>
      <c r="I23" s="45">
        <v>6275</v>
      </c>
      <c r="J23" s="29"/>
      <c r="L23" s="26">
        <f t="shared" si="0"/>
        <v>0</v>
      </c>
      <c r="M23" s="24"/>
    </row>
    <row r="24" spans="1:13" ht="19.5" customHeight="1">
      <c r="A24" s="43"/>
      <c r="B24" s="38"/>
      <c r="C24" s="45"/>
      <c r="D24" s="37"/>
      <c r="E24" s="38"/>
      <c r="F24" s="45"/>
      <c r="G24" s="37"/>
      <c r="H24" s="29"/>
      <c r="I24" s="45"/>
      <c r="J24" s="29"/>
      <c r="L24" s="26"/>
      <c r="M24" s="24"/>
    </row>
    <row r="25" spans="1:13" ht="19.5" customHeight="1">
      <c r="A25" s="43" t="s">
        <v>85</v>
      </c>
      <c r="B25" s="38"/>
      <c r="C25" s="45">
        <v>1800031</v>
      </c>
      <c r="D25" s="43" t="s">
        <v>62</v>
      </c>
      <c r="E25" s="38"/>
      <c r="F25" s="45">
        <v>1597974</v>
      </c>
      <c r="G25" s="43" t="s">
        <v>63</v>
      </c>
      <c r="H25" s="29"/>
      <c r="I25" s="45">
        <v>3398006</v>
      </c>
      <c r="J25" s="29"/>
      <c r="L25" s="26">
        <f t="shared" si="0"/>
        <v>-1</v>
      </c>
      <c r="M25" s="24">
        <f>I25-I18-I21-I23</f>
        <v>0</v>
      </c>
    </row>
    <row r="26" spans="1:13" ht="19.5" customHeight="1">
      <c r="A26" s="29"/>
      <c r="B26" s="44" t="s">
        <v>4</v>
      </c>
      <c r="C26" s="45">
        <v>1795001</v>
      </c>
      <c r="D26" s="43" t="s">
        <v>5</v>
      </c>
      <c r="E26" s="44" t="s">
        <v>4</v>
      </c>
      <c r="F26" s="45">
        <v>1603004</v>
      </c>
      <c r="G26" s="43" t="s">
        <v>5</v>
      </c>
      <c r="H26" s="29"/>
      <c r="I26" s="55"/>
      <c r="J26" s="29"/>
      <c r="K26" s="1"/>
      <c r="L26" s="26">
        <f>C26+F26-I25</f>
        <v>-1</v>
      </c>
      <c r="M26" s="24"/>
    </row>
    <row r="27" spans="1:10" ht="15" customHeight="1">
      <c r="A27" s="29"/>
      <c r="B27" s="38"/>
      <c r="C27" s="29"/>
      <c r="D27" s="37"/>
      <c r="E27" s="38"/>
      <c r="F27" s="29"/>
      <c r="G27" s="37"/>
      <c r="H27" s="29"/>
      <c r="I27" s="29"/>
      <c r="J27" s="29"/>
    </row>
    <row r="28" spans="1:10" ht="15" customHeight="1">
      <c r="A28" s="29"/>
      <c r="B28" s="38"/>
      <c r="C28" s="29"/>
      <c r="D28" s="37"/>
      <c r="E28" s="38"/>
      <c r="F28" s="29"/>
      <c r="G28" s="37"/>
      <c r="H28" s="29"/>
      <c r="I28" s="29"/>
      <c r="J28" s="29"/>
    </row>
    <row r="29" spans="1:10" ht="15" customHeight="1">
      <c r="A29" s="29"/>
      <c r="B29" s="38"/>
      <c r="C29" s="29"/>
      <c r="D29" s="37"/>
      <c r="E29" s="38"/>
      <c r="F29" s="29"/>
      <c r="G29" s="37"/>
      <c r="H29" s="29"/>
      <c r="I29" s="29"/>
      <c r="J29" s="29"/>
    </row>
    <row r="30" spans="1:10" ht="15" customHeight="1">
      <c r="A30" s="43" t="s">
        <v>75</v>
      </c>
      <c r="B30" s="38"/>
      <c r="C30" s="29"/>
      <c r="D30" s="37"/>
      <c r="E30" s="38"/>
      <c r="F30" s="29"/>
      <c r="G30" s="37"/>
      <c r="H30" s="29"/>
      <c r="I30" s="29"/>
      <c r="J30" s="29"/>
    </row>
    <row r="31" spans="1:10" ht="15" customHeight="1">
      <c r="A31" s="43" t="s">
        <v>76</v>
      </c>
      <c r="B31" s="38"/>
      <c r="C31" s="29"/>
      <c r="D31" s="37"/>
      <c r="E31" s="38"/>
      <c r="F31" s="29"/>
      <c r="G31" s="37"/>
      <c r="H31" s="29"/>
      <c r="I31" s="29"/>
      <c r="J31" s="29"/>
    </row>
    <row r="32" spans="1:10" ht="15" customHeight="1">
      <c r="A32" s="43" t="s">
        <v>77</v>
      </c>
      <c r="B32" s="38"/>
      <c r="C32" s="29"/>
      <c r="D32" s="37"/>
      <c r="E32" s="38"/>
      <c r="F32" s="29"/>
      <c r="G32" s="37"/>
      <c r="H32" s="29"/>
      <c r="I32" s="29"/>
      <c r="J32" s="29"/>
    </row>
    <row r="33" spans="1:10" ht="15" customHeight="1">
      <c r="A33" s="43"/>
      <c r="B33" s="38"/>
      <c r="C33" s="29"/>
      <c r="D33" s="37"/>
      <c r="E33" s="38"/>
      <c r="F33" s="29"/>
      <c r="G33" s="37"/>
      <c r="H33" s="29"/>
      <c r="I33" s="29"/>
      <c r="J33" s="29"/>
    </row>
    <row r="34" spans="1:10" ht="15" customHeight="1">
      <c r="A34" s="29"/>
      <c r="B34" s="38"/>
      <c r="C34" s="29"/>
      <c r="D34" s="37"/>
      <c r="E34" s="38"/>
      <c r="F34" s="29"/>
      <c r="G34" s="37"/>
      <c r="H34" s="29"/>
      <c r="I34" s="29"/>
      <c r="J34" s="29"/>
    </row>
    <row r="35" spans="1:10" ht="15" customHeight="1">
      <c r="A35" s="43" t="s">
        <v>44</v>
      </c>
      <c r="B35" s="38"/>
      <c r="C35" s="29"/>
      <c r="D35" s="37"/>
      <c r="E35" s="38"/>
      <c r="F35" s="29"/>
      <c r="G35" s="37"/>
      <c r="H35" s="29"/>
      <c r="I35" s="29"/>
      <c r="J35" s="29"/>
    </row>
  </sheetData>
  <printOptions horizontalCentered="1"/>
  <pageMargins left="0.75" right="0.75" top="1" bottom="1" header="0.5" footer="0.5"/>
  <pageSetup fitToHeight="1" fitToWidth="1" horizontalDpi="300" verticalDpi="300" orientation="portrait" paperSize="9" scale="96" r:id="rId1"/>
  <headerFooter alignWithMargins="0">
    <oddFooter>&amp;R&amp;8&amp;F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6"/>
  <sheetViews>
    <sheetView workbookViewId="0" topLeftCell="A1">
      <selection activeCell="B6" sqref="B6"/>
    </sheetView>
  </sheetViews>
  <sheetFormatPr defaultColWidth="8.421875" defaultRowHeight="12.75"/>
  <cols>
    <col min="1" max="1" width="3.7109375" style="0" customWidth="1"/>
    <col min="2" max="2" width="45.7109375" style="0" customWidth="1"/>
    <col min="3" max="5" width="12.7109375" style="0" customWidth="1"/>
    <col min="6" max="7" width="1.7109375" style="0" customWidth="1"/>
    <col min="8" max="9" width="9.7109375" style="0" customWidth="1"/>
  </cols>
  <sheetData>
    <row r="1" spans="1:6" ht="15">
      <c r="A1" s="29"/>
      <c r="B1" s="29"/>
      <c r="C1" s="29"/>
      <c r="D1" s="29"/>
      <c r="E1" s="29"/>
      <c r="F1" s="29"/>
    </row>
    <row r="2" spans="1:6" ht="15">
      <c r="A2" s="82" t="s">
        <v>114</v>
      </c>
      <c r="B2" s="30"/>
      <c r="C2" s="30"/>
      <c r="D2" s="30"/>
      <c r="E2" s="30"/>
      <c r="F2" s="30"/>
    </row>
    <row r="3" spans="1:6" ht="15">
      <c r="A3" s="35" t="s">
        <v>120</v>
      </c>
      <c r="B3" s="30"/>
      <c r="C3" s="30"/>
      <c r="D3" s="30"/>
      <c r="E3" s="30"/>
      <c r="F3" s="30"/>
    </row>
    <row r="4" spans="1:6" ht="15">
      <c r="A4" s="35"/>
      <c r="B4" s="30"/>
      <c r="C4" s="30"/>
      <c r="D4" s="30"/>
      <c r="E4" s="30"/>
      <c r="F4" s="29"/>
    </row>
    <row r="5" spans="1:6" ht="15">
      <c r="A5" s="29"/>
      <c r="B5" s="29"/>
      <c r="C5" s="29"/>
      <c r="D5" s="29"/>
      <c r="E5" s="29"/>
      <c r="F5" s="29"/>
    </row>
    <row r="6" spans="1:6" ht="15">
      <c r="A6" s="29"/>
      <c r="B6" s="29"/>
      <c r="C6" s="29"/>
      <c r="D6" s="29"/>
      <c r="E6" s="39" t="s">
        <v>45</v>
      </c>
      <c r="F6" s="29"/>
    </row>
    <row r="7" spans="1:6" ht="15">
      <c r="A7" s="29"/>
      <c r="B7" s="29"/>
      <c r="C7" s="29"/>
      <c r="D7" s="29"/>
      <c r="E7" s="29"/>
      <c r="F7" s="29"/>
    </row>
    <row r="8" spans="1:6" ht="15">
      <c r="A8" s="29"/>
      <c r="B8" s="29"/>
      <c r="C8" s="29"/>
      <c r="D8" s="39" t="s">
        <v>46</v>
      </c>
      <c r="E8" s="29"/>
      <c r="F8" s="29"/>
    </row>
    <row r="9" spans="1:8" ht="15">
      <c r="A9" s="29"/>
      <c r="B9" s="29"/>
      <c r="C9" s="40" t="s">
        <v>47</v>
      </c>
      <c r="D9" s="40" t="s">
        <v>48</v>
      </c>
      <c r="E9" s="40" t="s">
        <v>49</v>
      </c>
      <c r="F9" s="29"/>
      <c r="H9" s="23" t="s">
        <v>1</v>
      </c>
    </row>
    <row r="10" spans="1:6" ht="15">
      <c r="A10" s="39" t="s">
        <v>100</v>
      </c>
      <c r="B10" s="56" t="s">
        <v>101</v>
      </c>
      <c r="C10" s="29"/>
      <c r="D10" s="29"/>
      <c r="E10" s="29"/>
      <c r="F10" s="29"/>
    </row>
    <row r="11" spans="1:6" ht="15">
      <c r="A11" s="39"/>
      <c r="B11" s="56"/>
      <c r="C11" s="29"/>
      <c r="D11" s="29"/>
      <c r="E11" s="29"/>
      <c r="F11" s="29"/>
    </row>
    <row r="12" spans="1:9" ht="15">
      <c r="A12" s="29"/>
      <c r="B12" s="41" t="s">
        <v>102</v>
      </c>
      <c r="C12" s="33">
        <v>43104.593</v>
      </c>
      <c r="D12" s="33">
        <v>56687.951</v>
      </c>
      <c r="E12" s="33">
        <v>99792.544</v>
      </c>
      <c r="F12" s="29"/>
      <c r="H12" s="26">
        <f>C12+D12-E12</f>
        <v>0</v>
      </c>
      <c r="I12" s="24"/>
    </row>
    <row r="13" spans="1:9" ht="15">
      <c r="A13" s="29"/>
      <c r="B13" s="41"/>
      <c r="C13" s="33"/>
      <c r="D13" s="33"/>
      <c r="E13" s="33"/>
      <c r="F13" s="29"/>
      <c r="H13" s="26"/>
      <c r="I13" s="24"/>
    </row>
    <row r="14" spans="1:9" ht="15">
      <c r="A14" s="29"/>
      <c r="B14" s="41" t="s">
        <v>103</v>
      </c>
      <c r="C14" s="33">
        <v>1693.109</v>
      </c>
      <c r="D14" s="33">
        <v>9685.337</v>
      </c>
      <c r="E14" s="33">
        <v>11378.446</v>
      </c>
      <c r="F14" s="29"/>
      <c r="H14" s="26">
        <f>C14+D14-E14</f>
        <v>0</v>
      </c>
      <c r="I14" s="24"/>
    </row>
    <row r="15" spans="1:9" ht="15">
      <c r="A15" s="29"/>
      <c r="B15" s="41"/>
      <c r="C15" s="33"/>
      <c r="D15" s="33"/>
      <c r="E15" s="33"/>
      <c r="F15" s="29"/>
      <c r="H15" s="26"/>
      <c r="I15" s="24"/>
    </row>
    <row r="16" spans="1:9" ht="15">
      <c r="A16" s="29"/>
      <c r="B16" s="41" t="s">
        <v>104</v>
      </c>
      <c r="C16" s="33">
        <v>1433577.993</v>
      </c>
      <c r="D16" s="33">
        <v>323573.63</v>
      </c>
      <c r="E16" s="33">
        <v>1757151.623</v>
      </c>
      <c r="F16" s="29"/>
      <c r="H16" s="26">
        <f>C16+D16-E16</f>
        <v>0</v>
      </c>
      <c r="I16" s="24"/>
    </row>
    <row r="17" spans="1:9" ht="15">
      <c r="A17" s="29"/>
      <c r="B17" s="41"/>
      <c r="C17" s="33"/>
      <c r="D17" s="33"/>
      <c r="E17" s="33"/>
      <c r="F17" s="29"/>
      <c r="H17" s="26"/>
      <c r="I17" s="24"/>
    </row>
    <row r="18" spans="1:9" ht="15">
      <c r="A18" s="29"/>
      <c r="B18" s="41" t="s">
        <v>105</v>
      </c>
      <c r="C18" s="33">
        <v>19441.188</v>
      </c>
      <c r="D18" s="33">
        <v>556723.499</v>
      </c>
      <c r="E18" s="33">
        <v>576164.687</v>
      </c>
      <c r="F18" s="29"/>
      <c r="H18" s="26">
        <f>C18+D18-E18</f>
        <v>0</v>
      </c>
      <c r="I18" s="24"/>
    </row>
    <row r="19" spans="1:9" ht="15">
      <c r="A19" s="29"/>
      <c r="B19" s="41"/>
      <c r="C19" s="33"/>
      <c r="D19" s="33"/>
      <c r="E19" s="33"/>
      <c r="F19" s="29"/>
      <c r="H19" s="26"/>
      <c r="I19" s="24"/>
    </row>
    <row r="20" spans="1:9" ht="15">
      <c r="A20" s="29"/>
      <c r="B20" s="41" t="s">
        <v>106</v>
      </c>
      <c r="C20" s="33">
        <v>3984.37</v>
      </c>
      <c r="D20" s="33">
        <v>13000.077</v>
      </c>
      <c r="E20" s="33">
        <v>16984.447</v>
      </c>
      <c r="F20" s="29"/>
      <c r="H20" s="26">
        <f>C20+D20-E20</f>
        <v>0</v>
      </c>
      <c r="I20" s="24"/>
    </row>
    <row r="21" spans="1:9" ht="15">
      <c r="A21" s="29"/>
      <c r="B21" s="41"/>
      <c r="C21" s="33"/>
      <c r="D21" s="33"/>
      <c r="E21" s="33"/>
      <c r="F21" s="29"/>
      <c r="H21" s="26"/>
      <c r="I21" s="24"/>
    </row>
    <row r="22" spans="1:9" ht="15">
      <c r="A22" s="29"/>
      <c r="B22" s="41" t="s">
        <v>107</v>
      </c>
      <c r="C22" s="33">
        <v>1501801</v>
      </c>
      <c r="D22" s="33">
        <v>959670</v>
      </c>
      <c r="E22" s="33">
        <v>2461472</v>
      </c>
      <c r="F22" s="29"/>
      <c r="H22" s="26">
        <f>C22+D22-E22</f>
        <v>-1</v>
      </c>
      <c r="I22" s="24">
        <f>E22-SUM(E12:E20)</f>
        <v>0.25300000002607703</v>
      </c>
    </row>
    <row r="23" spans="1:9" ht="15">
      <c r="A23" s="29"/>
      <c r="B23" s="41"/>
      <c r="C23" s="33"/>
      <c r="D23" s="33"/>
      <c r="E23" s="33"/>
      <c r="F23" s="29"/>
      <c r="H23" s="26"/>
      <c r="I23" s="24"/>
    </row>
    <row r="24" spans="1:9" ht="15">
      <c r="A24" s="29"/>
      <c r="B24" s="41"/>
      <c r="C24" s="33"/>
      <c r="D24" s="33"/>
      <c r="E24" s="33"/>
      <c r="F24" s="29"/>
      <c r="H24" s="26"/>
      <c r="I24" s="24"/>
    </row>
    <row r="25" spans="1:9" ht="15">
      <c r="A25" s="39" t="s">
        <v>108</v>
      </c>
      <c r="B25" s="56" t="s">
        <v>109</v>
      </c>
      <c r="C25" s="57"/>
      <c r="D25" s="57"/>
      <c r="E25" s="57"/>
      <c r="F25" s="29"/>
      <c r="H25" s="26"/>
      <c r="I25" s="24"/>
    </row>
    <row r="26" spans="1:9" ht="15">
      <c r="A26" s="39"/>
      <c r="B26" s="56"/>
      <c r="C26" s="57"/>
      <c r="D26" s="57"/>
      <c r="E26" s="57"/>
      <c r="F26" s="29"/>
      <c r="H26" s="26"/>
      <c r="I26" s="24"/>
    </row>
    <row r="27" spans="1:9" ht="15">
      <c r="A27" s="29"/>
      <c r="B27" s="41" t="s">
        <v>102</v>
      </c>
      <c r="C27" s="33">
        <v>760.673</v>
      </c>
      <c r="D27" s="33">
        <v>1220.856</v>
      </c>
      <c r="E27" s="33">
        <v>1981.529</v>
      </c>
      <c r="F27" s="29"/>
      <c r="H27" s="26">
        <f>C27+D27-E27</f>
        <v>0</v>
      </c>
      <c r="I27" s="24"/>
    </row>
    <row r="28" spans="1:9" ht="15">
      <c r="A28" s="29"/>
      <c r="B28" s="41"/>
      <c r="C28" s="33"/>
      <c r="D28" s="33"/>
      <c r="E28" s="33"/>
      <c r="F28" s="29"/>
      <c r="H28" s="26"/>
      <c r="I28" s="24"/>
    </row>
    <row r="29" spans="1:9" ht="15">
      <c r="A29" s="29"/>
      <c r="B29" s="41" t="s">
        <v>103</v>
      </c>
      <c r="C29" s="33">
        <v>95.434</v>
      </c>
      <c r="D29" s="33">
        <v>86.65</v>
      </c>
      <c r="E29" s="33">
        <v>182.084</v>
      </c>
      <c r="F29" s="29"/>
      <c r="H29" s="26">
        <f>C29+D29-E29</f>
        <v>0</v>
      </c>
      <c r="I29" s="24"/>
    </row>
    <row r="30" spans="1:9" ht="15">
      <c r="A30" s="29"/>
      <c r="B30" s="41"/>
      <c r="C30" s="33"/>
      <c r="D30" s="33"/>
      <c r="E30" s="33"/>
      <c r="F30" s="29"/>
      <c r="H30" s="26"/>
      <c r="I30" s="24"/>
    </row>
    <row r="31" spans="1:9" ht="15">
      <c r="A31" s="29"/>
      <c r="B31" s="41" t="s">
        <v>104</v>
      </c>
      <c r="C31" s="33">
        <v>104928.304</v>
      </c>
      <c r="D31" s="33">
        <v>4967.404</v>
      </c>
      <c r="E31" s="33">
        <v>109895.708</v>
      </c>
      <c r="F31" s="29"/>
      <c r="H31" s="26">
        <f>C31+D31-E31</f>
        <v>0</v>
      </c>
      <c r="I31" s="24"/>
    </row>
    <row r="32" spans="1:9" ht="15">
      <c r="A32" s="29"/>
      <c r="B32" s="41"/>
      <c r="C32" s="33"/>
      <c r="D32" s="33"/>
      <c r="E32" s="33"/>
      <c r="F32" s="29"/>
      <c r="H32" s="26"/>
      <c r="I32" s="24"/>
    </row>
    <row r="33" spans="1:9" ht="15">
      <c r="A33" s="29"/>
      <c r="B33" s="41" t="s">
        <v>105</v>
      </c>
      <c r="C33" s="33">
        <v>835.6</v>
      </c>
      <c r="D33" s="33">
        <v>10624.086</v>
      </c>
      <c r="E33" s="33">
        <v>11459.686</v>
      </c>
      <c r="F33" s="29"/>
      <c r="H33" s="26">
        <f>C33+D33-E33</f>
        <v>0</v>
      </c>
      <c r="I33" s="24"/>
    </row>
    <row r="34" spans="1:9" ht="15">
      <c r="A34" s="29"/>
      <c r="B34" s="41"/>
      <c r="C34" s="33"/>
      <c r="D34" s="33"/>
      <c r="E34" s="33"/>
      <c r="F34" s="29"/>
      <c r="H34" s="26"/>
      <c r="I34" s="24"/>
    </row>
    <row r="35" spans="1:9" ht="15">
      <c r="A35" s="29"/>
      <c r="B35" s="41" t="s">
        <v>106</v>
      </c>
      <c r="C35" s="33">
        <v>142.778</v>
      </c>
      <c r="D35" s="33">
        <v>1835.051</v>
      </c>
      <c r="E35" s="33">
        <v>1977.829</v>
      </c>
      <c r="F35" s="29"/>
      <c r="H35" s="26">
        <f>C35+D35-E35</f>
        <v>0</v>
      </c>
      <c r="I35" s="24"/>
    </row>
    <row r="36" spans="1:9" ht="15">
      <c r="A36" s="29"/>
      <c r="B36" s="41"/>
      <c r="C36" s="33"/>
      <c r="D36" s="33"/>
      <c r="E36" s="33"/>
      <c r="F36" s="29"/>
      <c r="H36" s="26"/>
      <c r="I36" s="24"/>
    </row>
    <row r="37" spans="1:9" ht="15">
      <c r="A37" s="29"/>
      <c r="B37" s="41" t="s">
        <v>107</v>
      </c>
      <c r="C37" s="33">
        <v>106763</v>
      </c>
      <c r="D37" s="33">
        <v>18734</v>
      </c>
      <c r="E37" s="33">
        <v>125497</v>
      </c>
      <c r="F37" s="29"/>
      <c r="H37" s="26">
        <f>C37+D37-E37</f>
        <v>0</v>
      </c>
      <c r="I37" s="24">
        <f>E37-SUM(E27:E35)</f>
        <v>0.16400000000430737</v>
      </c>
    </row>
    <row r="38" spans="1:9" ht="15">
      <c r="A38" s="29"/>
      <c r="B38" s="41"/>
      <c r="C38" s="33"/>
      <c r="D38" s="33"/>
      <c r="E38" s="33"/>
      <c r="F38" s="29"/>
      <c r="H38" s="26"/>
      <c r="I38" s="24"/>
    </row>
    <row r="39" spans="1:9" ht="15">
      <c r="A39" s="29"/>
      <c r="B39" s="41"/>
      <c r="C39" s="33"/>
      <c r="D39" s="33"/>
      <c r="E39" s="33"/>
      <c r="F39" s="29"/>
      <c r="H39" s="26"/>
      <c r="I39" s="24"/>
    </row>
    <row r="40" spans="1:9" ht="15">
      <c r="A40" s="39" t="s">
        <v>110</v>
      </c>
      <c r="B40" s="56" t="s">
        <v>111</v>
      </c>
      <c r="C40" s="57"/>
      <c r="D40" s="57"/>
      <c r="E40" s="57"/>
      <c r="F40" s="29"/>
      <c r="H40" s="26"/>
      <c r="I40" s="24"/>
    </row>
    <row r="41" spans="1:9" ht="15">
      <c r="A41" s="39"/>
      <c r="B41" s="56"/>
      <c r="C41" s="57"/>
      <c r="D41" s="57"/>
      <c r="E41" s="57"/>
      <c r="F41" s="29"/>
      <c r="H41" s="26"/>
      <c r="I41" s="24"/>
    </row>
    <row r="42" spans="1:9" ht="15">
      <c r="A42" s="29"/>
      <c r="B42" s="41" t="s">
        <v>102</v>
      </c>
      <c r="C42" s="33">
        <v>360.585</v>
      </c>
      <c r="D42" s="33">
        <v>627.706</v>
      </c>
      <c r="E42" s="33">
        <v>988.291</v>
      </c>
      <c r="F42" s="29"/>
      <c r="H42" s="26">
        <f>C42+D42-E42</f>
        <v>0</v>
      </c>
      <c r="I42" s="24"/>
    </row>
    <row r="43" spans="1:9" ht="15">
      <c r="A43" s="29"/>
      <c r="B43" s="41"/>
      <c r="C43" s="33"/>
      <c r="D43" s="33"/>
      <c r="E43" s="33"/>
      <c r="F43" s="29"/>
      <c r="H43" s="26"/>
      <c r="I43" s="24"/>
    </row>
    <row r="44" spans="1:9" ht="15">
      <c r="A44" s="29"/>
      <c r="B44" s="41" t="s">
        <v>103</v>
      </c>
      <c r="C44" s="33">
        <v>0.224</v>
      </c>
      <c r="D44" s="33">
        <v>146.802</v>
      </c>
      <c r="E44" s="33">
        <v>147.026</v>
      </c>
      <c r="F44" s="29"/>
      <c r="H44" s="26">
        <f>C44+D44-E44</f>
        <v>0</v>
      </c>
      <c r="I44" s="24"/>
    </row>
    <row r="45" spans="1:9" ht="15">
      <c r="A45" s="29"/>
      <c r="B45" s="41"/>
      <c r="C45" s="33"/>
      <c r="D45" s="33"/>
      <c r="E45" s="33"/>
      <c r="F45" s="29"/>
      <c r="H45" s="26"/>
      <c r="I45" s="24"/>
    </row>
    <row r="46" spans="1:9" ht="15">
      <c r="A46" s="29"/>
      <c r="B46" s="41" t="s">
        <v>104</v>
      </c>
      <c r="C46" s="33">
        <v>42082.151</v>
      </c>
      <c r="D46" s="33">
        <v>1006.016</v>
      </c>
      <c r="E46" s="33">
        <v>43088.167</v>
      </c>
      <c r="F46" s="29"/>
      <c r="H46" s="26">
        <f aca="true" t="shared" si="0" ref="H46:H52">C46+D46-E46</f>
        <v>0</v>
      </c>
      <c r="I46" s="24"/>
    </row>
    <row r="47" spans="1:9" ht="15">
      <c r="A47" s="29"/>
      <c r="B47" s="41"/>
      <c r="C47" s="33"/>
      <c r="D47" s="33"/>
      <c r="E47" s="33"/>
      <c r="F47" s="29"/>
      <c r="H47" s="26"/>
      <c r="I47" s="24"/>
    </row>
    <row r="48" spans="1:9" ht="12.75" customHeight="1">
      <c r="A48" s="29"/>
      <c r="B48" s="41" t="s">
        <v>105</v>
      </c>
      <c r="C48" s="33">
        <v>957.41</v>
      </c>
      <c r="D48" s="33">
        <v>2586.076</v>
      </c>
      <c r="E48" s="33">
        <v>3543.486</v>
      </c>
      <c r="F48" s="29"/>
      <c r="H48" s="26">
        <f t="shared" si="0"/>
        <v>0</v>
      </c>
      <c r="I48" s="24"/>
    </row>
    <row r="49" spans="1:9" ht="12.75" customHeight="1">
      <c r="A49" s="29"/>
      <c r="B49" s="41"/>
      <c r="C49" s="33"/>
      <c r="D49" s="33"/>
      <c r="E49" s="33"/>
      <c r="F49" s="29"/>
      <c r="H49" s="26"/>
      <c r="I49" s="24"/>
    </row>
    <row r="50" spans="1:9" ht="12.75" customHeight="1">
      <c r="A50" s="29"/>
      <c r="B50" s="41" t="s">
        <v>106</v>
      </c>
      <c r="C50" s="33">
        <v>0</v>
      </c>
      <c r="D50" s="33">
        <v>25.019</v>
      </c>
      <c r="E50" s="33">
        <v>25.019</v>
      </c>
      <c r="F50" s="29"/>
      <c r="H50" s="26">
        <f t="shared" si="0"/>
        <v>0</v>
      </c>
      <c r="I50" s="24"/>
    </row>
    <row r="51" spans="1:9" ht="12.75" customHeight="1">
      <c r="A51" s="29"/>
      <c r="B51" s="41"/>
      <c r="C51" s="33"/>
      <c r="D51" s="33"/>
      <c r="E51" s="33"/>
      <c r="F51" s="29"/>
      <c r="H51" s="26"/>
      <c r="I51" s="24"/>
    </row>
    <row r="52" spans="1:9" ht="15">
      <c r="A52" s="29"/>
      <c r="B52" s="41" t="s">
        <v>107</v>
      </c>
      <c r="C52" s="33">
        <v>43400</v>
      </c>
      <c r="D52" s="33">
        <v>4392</v>
      </c>
      <c r="E52" s="33">
        <v>47792</v>
      </c>
      <c r="F52" s="29"/>
      <c r="H52" s="26">
        <f t="shared" si="0"/>
        <v>0</v>
      </c>
      <c r="I52" s="24">
        <f>E52-SUM(E42:E50)</f>
        <v>0.010999999998603016</v>
      </c>
    </row>
    <row r="53" spans="1:6" ht="15">
      <c r="A53" s="29"/>
      <c r="B53" s="29"/>
      <c r="C53" s="29"/>
      <c r="D53" s="29"/>
      <c r="E53" s="29"/>
      <c r="F53" s="29"/>
    </row>
    <row r="54" spans="1:6" ht="15">
      <c r="A54" s="29"/>
      <c r="B54" s="29"/>
      <c r="C54" s="29"/>
      <c r="D54" s="29"/>
      <c r="E54" s="29"/>
      <c r="F54" s="29"/>
    </row>
    <row r="55" spans="1:6" ht="15">
      <c r="A55" s="29"/>
      <c r="B55" s="29"/>
      <c r="C55" s="29"/>
      <c r="D55" s="29"/>
      <c r="E55" s="29"/>
      <c r="F55" s="29"/>
    </row>
    <row r="56" spans="1:6" ht="15">
      <c r="A56" s="41" t="s">
        <v>44</v>
      </c>
      <c r="B56" s="29"/>
      <c r="C56" s="29"/>
      <c r="D56" s="29"/>
      <c r="E56" s="29"/>
      <c r="F56" s="29"/>
    </row>
  </sheetData>
  <printOptions horizontalCentered="1"/>
  <pageMargins left="0.75" right="0.75" top="1" bottom="1" header="0.5" footer="0.5"/>
  <pageSetup fitToHeight="1" fitToWidth="1" horizontalDpi="300" verticalDpi="300" orientation="portrait" paperSize="9" scale="86" r:id="rId1"/>
  <headerFooter alignWithMargins="0">
    <oddFooter>&amp;R&amp;8&amp;F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workbookViewId="0" topLeftCell="A1">
      <selection activeCell="B5" sqref="B5"/>
    </sheetView>
  </sheetViews>
  <sheetFormatPr defaultColWidth="8.421875" defaultRowHeight="12.75"/>
  <cols>
    <col min="1" max="1" width="3.7109375" style="0" customWidth="1"/>
    <col min="2" max="2" width="45.7109375" style="0" customWidth="1"/>
    <col min="3" max="5" width="12.7109375" style="0" customWidth="1"/>
    <col min="6" max="7" width="1.7109375" style="0" customWidth="1"/>
    <col min="8" max="8" width="7.7109375" style="0" customWidth="1"/>
  </cols>
  <sheetData>
    <row r="1" spans="1:6" ht="12" customHeight="1">
      <c r="A1" s="29"/>
      <c r="B1" s="29"/>
      <c r="C1" s="31"/>
      <c r="D1" s="31"/>
      <c r="E1" s="29"/>
      <c r="F1" s="29"/>
    </row>
    <row r="2" spans="1:6" s="22" customFormat="1" ht="18.75">
      <c r="A2" s="20" t="s">
        <v>115</v>
      </c>
      <c r="B2" s="21"/>
      <c r="C2" s="21"/>
      <c r="D2" s="21"/>
      <c r="E2" s="21"/>
      <c r="F2" s="21"/>
    </row>
    <row r="3" spans="1:6" ht="15">
      <c r="A3" s="35" t="s">
        <v>120</v>
      </c>
      <c r="B3" s="30"/>
      <c r="C3" s="30"/>
      <c r="D3" s="30"/>
      <c r="E3" s="30"/>
      <c r="F3" s="30"/>
    </row>
    <row r="4" spans="1:6" ht="12" customHeight="1">
      <c r="A4" s="35"/>
      <c r="B4" s="30"/>
      <c r="C4" s="30"/>
      <c r="D4" s="30"/>
      <c r="E4" s="30"/>
      <c r="F4" s="29"/>
    </row>
    <row r="5" spans="1:6" ht="12" customHeight="1">
      <c r="A5" s="29"/>
      <c r="B5" s="29"/>
      <c r="C5" s="29"/>
      <c r="D5" s="29"/>
      <c r="E5" s="29"/>
      <c r="F5" s="29"/>
    </row>
    <row r="6" spans="1:6" ht="12" customHeight="1">
      <c r="A6" s="29"/>
      <c r="B6" s="29"/>
      <c r="C6" s="29"/>
      <c r="D6" s="29"/>
      <c r="E6" s="39" t="s">
        <v>86</v>
      </c>
      <c r="F6" s="29"/>
    </row>
    <row r="7" spans="1:6" ht="12" customHeight="1">
      <c r="A7" s="29"/>
      <c r="B7" s="29"/>
      <c r="C7" s="29"/>
      <c r="D7" s="29"/>
      <c r="E7" s="29"/>
      <c r="F7" s="29"/>
    </row>
    <row r="8" spans="1:6" ht="12" customHeight="1">
      <c r="A8" s="29"/>
      <c r="B8" s="29"/>
      <c r="C8" s="29"/>
      <c r="D8" s="39" t="s">
        <v>46</v>
      </c>
      <c r="E8" s="29"/>
      <c r="F8" s="29"/>
    </row>
    <row r="9" spans="1:8" ht="12" customHeight="1">
      <c r="A9" s="29"/>
      <c r="B9" s="29"/>
      <c r="C9" s="40" t="s">
        <v>47</v>
      </c>
      <c r="D9" s="40" t="s">
        <v>48</v>
      </c>
      <c r="E9" s="40" t="s">
        <v>49</v>
      </c>
      <c r="F9" s="29"/>
      <c r="H9" s="23" t="s">
        <v>1</v>
      </c>
    </row>
    <row r="10" spans="1:6" ht="12" customHeight="1">
      <c r="A10" s="41" t="s">
        <v>87</v>
      </c>
      <c r="B10" s="41" t="s">
        <v>88</v>
      </c>
      <c r="C10" s="29"/>
      <c r="D10" s="29"/>
      <c r="E10" s="29"/>
      <c r="F10" s="29"/>
    </row>
    <row r="11" spans="1:6" ht="12" customHeight="1">
      <c r="A11" s="29"/>
      <c r="B11" s="56" t="s">
        <v>89</v>
      </c>
      <c r="C11" s="29"/>
      <c r="D11" s="29"/>
      <c r="E11" s="29"/>
      <c r="F11" s="29"/>
    </row>
    <row r="12" spans="1:6" ht="12" customHeight="1">
      <c r="A12" s="29"/>
      <c r="B12" s="56"/>
      <c r="C12" s="29"/>
      <c r="D12" s="29"/>
      <c r="E12" s="29"/>
      <c r="F12" s="29"/>
    </row>
    <row r="13" spans="1:8" ht="12" customHeight="1">
      <c r="A13" s="29"/>
      <c r="B13" s="41" t="s">
        <v>90</v>
      </c>
      <c r="C13" s="45">
        <v>24906.755</v>
      </c>
      <c r="D13" s="45">
        <v>21368.726</v>
      </c>
      <c r="E13" s="45">
        <v>46275.481</v>
      </c>
      <c r="F13" s="29"/>
      <c r="H13" s="26">
        <f aca="true" t="shared" si="0" ref="H13:H19">C13+D13-E13</f>
        <v>0</v>
      </c>
    </row>
    <row r="14" spans="1:8" ht="12" customHeight="1">
      <c r="A14" s="29"/>
      <c r="B14" s="41"/>
      <c r="C14" s="45"/>
      <c r="D14" s="45"/>
      <c r="E14" s="45"/>
      <c r="F14" s="29"/>
      <c r="H14" s="26"/>
    </row>
    <row r="15" spans="1:8" ht="12" customHeight="1">
      <c r="A15" s="29"/>
      <c r="B15" s="41" t="s">
        <v>91</v>
      </c>
      <c r="C15" s="45">
        <v>214338.469</v>
      </c>
      <c r="D15" s="45">
        <v>128495.779</v>
      </c>
      <c r="E15" s="45">
        <v>342834.248</v>
      </c>
      <c r="F15" s="29"/>
      <c r="H15" s="26">
        <f t="shared" si="0"/>
        <v>0</v>
      </c>
    </row>
    <row r="16" spans="1:8" ht="12" customHeight="1">
      <c r="A16" s="29"/>
      <c r="B16" s="41"/>
      <c r="C16" s="45"/>
      <c r="D16" s="45"/>
      <c r="E16" s="45"/>
      <c r="F16" s="29"/>
      <c r="H16" s="26"/>
    </row>
    <row r="17" spans="1:8" ht="12" customHeight="1">
      <c r="A17" s="29"/>
      <c r="B17" s="41" t="s">
        <v>92</v>
      </c>
      <c r="C17" s="45">
        <v>20020.474</v>
      </c>
      <c r="D17" s="45">
        <v>14341.335</v>
      </c>
      <c r="E17" s="45">
        <v>34361.809</v>
      </c>
      <c r="F17" s="29"/>
      <c r="H17" s="26">
        <f t="shared" si="0"/>
        <v>0</v>
      </c>
    </row>
    <row r="18" spans="1:8" ht="12" customHeight="1">
      <c r="A18" s="29"/>
      <c r="B18" s="41"/>
      <c r="C18" s="45"/>
      <c r="D18" s="45"/>
      <c r="E18" s="45"/>
      <c r="F18" s="29"/>
      <c r="H18" s="26"/>
    </row>
    <row r="19" spans="1:8" ht="12" customHeight="1">
      <c r="A19" s="29"/>
      <c r="B19" s="41" t="s">
        <v>93</v>
      </c>
      <c r="C19" s="45">
        <v>259265.698</v>
      </c>
      <c r="D19" s="45">
        <v>164205.84</v>
      </c>
      <c r="E19" s="45">
        <v>423471.538</v>
      </c>
      <c r="F19" s="29"/>
      <c r="H19" s="26">
        <f t="shared" si="0"/>
        <v>0</v>
      </c>
    </row>
    <row r="20" spans="1:8" ht="12" customHeight="1">
      <c r="A20" s="29"/>
      <c r="B20" s="41"/>
      <c r="C20" s="45"/>
      <c r="D20" s="45"/>
      <c r="E20" s="45"/>
      <c r="F20" s="29"/>
      <c r="H20" s="26"/>
    </row>
    <row r="21" spans="1:8" ht="12" customHeight="1">
      <c r="A21" s="29"/>
      <c r="B21" s="41"/>
      <c r="C21" s="45"/>
      <c r="D21" s="45"/>
      <c r="E21" s="45"/>
      <c r="F21" s="29"/>
      <c r="H21" s="26"/>
    </row>
    <row r="22" spans="1:8" ht="12" customHeight="1">
      <c r="A22" s="41" t="s">
        <v>94</v>
      </c>
      <c r="B22" s="41" t="s">
        <v>95</v>
      </c>
      <c r="C22" s="57"/>
      <c r="D22" s="57"/>
      <c r="E22" s="57"/>
      <c r="F22" s="29"/>
      <c r="H22" s="24"/>
    </row>
    <row r="23" spans="1:8" ht="12" customHeight="1">
      <c r="A23" s="29"/>
      <c r="B23" s="56" t="s">
        <v>96</v>
      </c>
      <c r="C23" s="57"/>
      <c r="D23" s="57"/>
      <c r="E23" s="57"/>
      <c r="F23" s="29"/>
      <c r="H23" s="24"/>
    </row>
    <row r="24" spans="1:8" ht="12" customHeight="1">
      <c r="A24" s="29"/>
      <c r="B24" s="56"/>
      <c r="C24" s="57"/>
      <c r="D24" s="57"/>
      <c r="E24" s="57"/>
      <c r="F24" s="29"/>
      <c r="H24" s="24"/>
    </row>
    <row r="25" spans="1:8" ht="12" customHeight="1">
      <c r="A25" s="29"/>
      <c r="B25" s="41" t="s">
        <v>90</v>
      </c>
      <c r="C25" s="45">
        <v>1806.041</v>
      </c>
      <c r="D25" s="45">
        <v>572.799</v>
      </c>
      <c r="E25" s="45">
        <v>2378.84</v>
      </c>
      <c r="F25" s="29"/>
      <c r="H25" s="26">
        <f aca="true" t="shared" si="1" ref="H25:H31">C25+D25-E25</f>
        <v>0</v>
      </c>
    </row>
    <row r="26" spans="1:8" ht="12" customHeight="1">
      <c r="A26" s="29"/>
      <c r="B26" s="41"/>
      <c r="C26" s="45"/>
      <c r="D26" s="45"/>
      <c r="E26" s="45"/>
      <c r="F26" s="29"/>
      <c r="H26" s="26"/>
    </row>
    <row r="27" spans="1:8" ht="12" customHeight="1">
      <c r="A27" s="29"/>
      <c r="B27" s="41" t="s">
        <v>91</v>
      </c>
      <c r="C27" s="45">
        <v>75829.527</v>
      </c>
      <c r="D27" s="45">
        <v>7712.818</v>
      </c>
      <c r="E27" s="45">
        <v>83542.345</v>
      </c>
      <c r="F27" s="29"/>
      <c r="H27" s="26">
        <f t="shared" si="1"/>
        <v>0</v>
      </c>
    </row>
    <row r="28" spans="1:8" ht="12" customHeight="1">
      <c r="A28" s="29"/>
      <c r="B28" s="41"/>
      <c r="C28" s="45"/>
      <c r="D28" s="45"/>
      <c r="E28" s="45"/>
      <c r="F28" s="29"/>
      <c r="H28" s="26"/>
    </row>
    <row r="29" spans="1:8" ht="12" customHeight="1">
      <c r="A29" s="29"/>
      <c r="B29" s="41" t="s">
        <v>92</v>
      </c>
      <c r="C29" s="45">
        <v>8827.144</v>
      </c>
      <c r="D29" s="45">
        <v>1790.876</v>
      </c>
      <c r="E29" s="45">
        <v>10618.02</v>
      </c>
      <c r="F29" s="29"/>
      <c r="H29" s="26">
        <f t="shared" si="1"/>
        <v>0</v>
      </c>
    </row>
    <row r="30" spans="1:8" ht="12" customHeight="1">
      <c r="A30" s="29"/>
      <c r="B30" s="41"/>
      <c r="C30" s="45"/>
      <c r="D30" s="45"/>
      <c r="E30" s="45"/>
      <c r="F30" s="29"/>
      <c r="H30" s="26"/>
    </row>
    <row r="31" spans="1:8" ht="12" customHeight="1">
      <c r="A31" s="29"/>
      <c r="B31" s="41" t="s">
        <v>93</v>
      </c>
      <c r="C31" s="45">
        <v>86462.712</v>
      </c>
      <c r="D31" s="45">
        <v>10076.493</v>
      </c>
      <c r="E31" s="45">
        <v>96539.205</v>
      </c>
      <c r="F31" s="29"/>
      <c r="H31" s="26">
        <f t="shared" si="1"/>
        <v>0</v>
      </c>
    </row>
    <row r="32" spans="1:8" ht="12" customHeight="1">
      <c r="A32" s="29"/>
      <c r="B32" s="41"/>
      <c r="C32" s="45"/>
      <c r="D32" s="45"/>
      <c r="E32" s="45"/>
      <c r="F32" s="29"/>
      <c r="H32" s="26"/>
    </row>
    <row r="33" spans="1:8" ht="12" customHeight="1">
      <c r="A33" s="29"/>
      <c r="B33" s="41"/>
      <c r="C33" s="45"/>
      <c r="D33" s="45"/>
      <c r="E33" s="45"/>
      <c r="F33" s="29"/>
      <c r="H33" s="26"/>
    </row>
    <row r="34" spans="1:8" ht="12" customHeight="1">
      <c r="A34" s="41" t="s">
        <v>97</v>
      </c>
      <c r="B34" s="41" t="s">
        <v>98</v>
      </c>
      <c r="C34" s="57"/>
      <c r="D34" s="57"/>
      <c r="E34" s="57"/>
      <c r="F34" s="29"/>
      <c r="H34" s="26"/>
    </row>
    <row r="35" spans="1:8" ht="12" customHeight="1">
      <c r="A35" s="29"/>
      <c r="B35" s="56" t="s">
        <v>96</v>
      </c>
      <c r="C35" s="57"/>
      <c r="D35" s="57"/>
      <c r="E35" s="57"/>
      <c r="F35" s="29"/>
      <c r="H35" s="26"/>
    </row>
    <row r="36" spans="1:8" ht="12" customHeight="1">
      <c r="A36" s="29"/>
      <c r="B36" s="56"/>
      <c r="C36" s="57"/>
      <c r="D36" s="57"/>
      <c r="E36" s="57"/>
      <c r="F36" s="29"/>
      <c r="H36" s="26"/>
    </row>
    <row r="37" spans="1:8" ht="12" customHeight="1">
      <c r="A37" s="29"/>
      <c r="B37" s="41" t="s">
        <v>90</v>
      </c>
      <c r="C37" s="45">
        <v>170.269</v>
      </c>
      <c r="D37" s="45">
        <v>23.649</v>
      </c>
      <c r="E37" s="45">
        <v>193.918</v>
      </c>
      <c r="F37" s="58" t="s">
        <v>99</v>
      </c>
      <c r="G37" s="16"/>
      <c r="H37" s="26">
        <f aca="true" t="shared" si="2" ref="H37:H43">C37+D37-E37</f>
        <v>0</v>
      </c>
    </row>
    <row r="38" spans="1:8" ht="12" customHeight="1">
      <c r="A38" s="29"/>
      <c r="B38" s="41"/>
      <c r="C38" s="45"/>
      <c r="D38" s="45"/>
      <c r="E38" s="45"/>
      <c r="F38" s="58"/>
      <c r="G38" s="16"/>
      <c r="H38" s="26"/>
    </row>
    <row r="39" spans="1:8" ht="12" customHeight="1">
      <c r="A39" s="29"/>
      <c r="B39" s="41" t="s">
        <v>91</v>
      </c>
      <c r="C39" s="45">
        <v>25878.473</v>
      </c>
      <c r="D39" s="45">
        <v>1889.584</v>
      </c>
      <c r="E39" s="45">
        <v>27768.057</v>
      </c>
      <c r="F39" s="29"/>
      <c r="H39" s="26">
        <f t="shared" si="2"/>
        <v>0</v>
      </c>
    </row>
    <row r="40" spans="1:8" ht="12" customHeight="1">
      <c r="A40" s="29"/>
      <c r="B40" s="41"/>
      <c r="C40" s="45"/>
      <c r="D40" s="45"/>
      <c r="E40" s="45"/>
      <c r="F40" s="29"/>
      <c r="H40" s="26"/>
    </row>
    <row r="41" spans="1:8" ht="12" customHeight="1">
      <c r="A41" s="29"/>
      <c r="B41" s="41" t="s">
        <v>92</v>
      </c>
      <c r="C41" s="45">
        <v>5651.797</v>
      </c>
      <c r="D41" s="45">
        <v>1422.42</v>
      </c>
      <c r="E41" s="45">
        <v>7074.217</v>
      </c>
      <c r="F41" s="29"/>
      <c r="H41" s="26">
        <f t="shared" si="2"/>
        <v>0</v>
      </c>
    </row>
    <row r="42" spans="1:8" ht="12" customHeight="1">
      <c r="A42" s="29"/>
      <c r="B42" s="41"/>
      <c r="C42" s="45"/>
      <c r="D42" s="45"/>
      <c r="E42" s="45"/>
      <c r="F42" s="29"/>
      <c r="H42" s="26"/>
    </row>
    <row r="43" spans="1:8" ht="12" customHeight="1">
      <c r="A43" s="29"/>
      <c r="B43" s="41" t="s">
        <v>93</v>
      </c>
      <c r="C43" s="45">
        <v>31700.539</v>
      </c>
      <c r="D43" s="45">
        <v>3335.653</v>
      </c>
      <c r="E43" s="45">
        <v>35036.192</v>
      </c>
      <c r="F43" s="29"/>
      <c r="H43" s="26">
        <f t="shared" si="2"/>
        <v>0</v>
      </c>
    </row>
    <row r="44" spans="1:8" ht="12" customHeight="1">
      <c r="A44" s="29"/>
      <c r="B44" s="29"/>
      <c r="C44" s="29"/>
      <c r="D44" s="29"/>
      <c r="E44" s="29"/>
      <c r="F44" s="29"/>
      <c r="H44" s="4"/>
    </row>
    <row r="45" spans="1:8" ht="12" customHeight="1">
      <c r="A45" s="29"/>
      <c r="B45" s="29"/>
      <c r="C45" s="29"/>
      <c r="D45" s="29"/>
      <c r="E45" s="29"/>
      <c r="F45" s="29"/>
      <c r="H45" s="4"/>
    </row>
    <row r="46" spans="1:6" ht="12" customHeight="1">
      <c r="A46" s="29"/>
      <c r="B46" s="29"/>
      <c r="C46" s="42"/>
      <c r="D46" s="42"/>
      <c r="E46" s="42"/>
      <c r="F46" s="29"/>
    </row>
    <row r="47" spans="1:6" ht="12" customHeight="1">
      <c r="A47" s="41" t="s">
        <v>44</v>
      </c>
      <c r="B47" s="29"/>
      <c r="C47" s="29"/>
      <c r="D47" s="29"/>
      <c r="E47" s="29"/>
      <c r="F47" s="29"/>
    </row>
  </sheetData>
  <printOptions horizontalCentered="1"/>
  <pageMargins left="0.75" right="0.75" top="1" bottom="1" header="0.5" footer="0.5"/>
  <pageSetup fitToHeight="1" fitToWidth="1" horizontalDpi="300" verticalDpi="300" orientation="portrait" paperSize="9" scale="98" r:id="rId1"/>
  <headerFooter alignWithMargins="0">
    <oddFooter>&amp;R&amp;8&amp;F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HKMA</dc:creator>
  <cp:keywords/>
  <dc:description/>
  <cp:lastModifiedBy>HKMA</cp:lastModifiedBy>
  <cp:lastPrinted>2000-09-29T03:35:42Z</cp:lastPrinted>
  <dcterms:created xsi:type="dcterms:W3CDTF">1999-05-11T09:23:49Z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