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tabRatio="718" activeTab="0"/>
  </bookViews>
  <sheets>
    <sheet name="Table1" sheetId="1" r:id="rId1"/>
    <sheet name="Monsupp" sheetId="2" r:id="rId2"/>
    <sheet name="Deposits" sheetId="3" r:id="rId3"/>
    <sheet name="Loans" sheetId="4" r:id="rId4"/>
    <sheet name="Monmarket" sheetId="5" r:id="rId5"/>
  </sheets>
  <definedNames>
    <definedName name="_xlnm.Print_Area" localSheetId="2">'Deposits'!$A$1:$J$35</definedName>
    <definedName name="_xlnm.Print_Area" localSheetId="3">'Loans'!$A$1:$F$56</definedName>
    <definedName name="_xlnm.Print_Area" localSheetId="4">'Monmarket'!$A$1:$F$47</definedName>
    <definedName name="_xlnm.Print_Area" localSheetId="1">'Monsupp'!$A$1:$K$54</definedName>
    <definedName name="_xlnm.Print_Area" localSheetId="0">'Table1'!$A$1:$O$68</definedName>
  </definedNames>
  <calcPr fullCalcOnLoad="1"/>
</workbook>
</file>

<file path=xl/sharedStrings.xml><?xml version="1.0" encoding="utf-8"?>
<sst xmlns="http://schemas.openxmlformats.org/spreadsheetml/2006/main" count="432" uniqueCount="121">
  <si>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</si>
  <si>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</si>
  <si>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</si>
  <si>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</si>
  <si>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</si>
  <si>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</si>
  <si>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</si>
  <si>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</si>
  <si>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</si>
  <si>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</si>
  <si>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</si>
  <si>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</si>
  <si>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</si>
  <si>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</si>
  <si>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</si>
  <si>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</si>
  <si>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</si>
  <si>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</si>
  <si>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</si>
  <si>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</si>
  <si>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</si>
  <si>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</si>
  <si>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</si>
  <si>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</si>
  <si>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</si>
  <si>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</si>
  <si>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</si>
  <si>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</si>
  <si>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</si>
  <si>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</si>
  <si>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</si>
  <si>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</si>
  <si>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</si>
  <si>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</si>
  <si>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</si>
  <si>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</si>
  <si>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</si>
  <si>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</si>
  <si>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</si>
  <si>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</si>
  <si>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</si>
  <si>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</si>
  <si>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</si>
  <si>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</si>
  <si>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#    Including those where place of usage is unknown.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</si>
  <si>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</si>
  <si>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</si>
  <si>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</si>
  <si>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</si>
  <si>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</si>
  <si>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</si>
  <si>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</si>
  <si>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</si>
  <si>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</si>
  <si>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</si>
  <si>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</si>
  <si>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</si>
  <si>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</si>
  <si>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</si>
  <si>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</si>
  <si>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</si>
  <si>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</si>
  <si>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</si>
  <si>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</si>
  <si>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</si>
  <si>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Negotiable certificates of deposit issued by banks and</t>
  </si>
  <si>
    <t>held outside the monetary sector (G)</t>
  </si>
  <si>
    <t xml:space="preserve">Deposits with restricted licence banks and </t>
  </si>
  <si>
    <t>deposit-taking companies (H)</t>
  </si>
  <si>
    <t>Negotiable certificates of deposits issued by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</si>
  <si>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</si>
  <si>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</si>
  <si>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</si>
  <si>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</si>
  <si>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</si>
  <si>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</si>
  <si>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</si>
  <si>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</si>
  <si>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</si>
  <si>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</si>
  <si>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</si>
  <si>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</si>
  <si>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</si>
  <si>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</si>
  <si>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</si>
  <si>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</si>
  <si>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</si>
  <si>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</si>
  <si>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</si>
  <si>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</si>
  <si>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</si>
  <si>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</si>
  <si>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</si>
  <si>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</si>
  <si>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</si>
  <si>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</si>
  <si>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</si>
  <si>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</si>
  <si>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</si>
  <si>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>Deposit-taking Companies liabilities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</si>
  <si>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</si>
  <si>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</si>
  <si>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</si>
  <si>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</si>
  <si>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</si>
  <si>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</si>
  <si>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</si>
  <si>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</si>
  <si>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</si>
  <si>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</si>
  <si>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</si>
  <si>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</si>
  <si>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</si>
  <si>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</si>
  <si>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</si>
  <si>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</si>
  <si>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</si>
  <si>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Jan 2000</t>
  </si>
  <si>
    <t>TABLE  1A  :  HONG KONG MONETARY  STATISTICS  -  Jan 2000</t>
  </si>
  <si>
    <t>Earlier months (% change to Jan 2000)</t>
  </si>
  <si>
    <t>(As at end of Jan 2000)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</si>
</sst>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</numFmts>
  <fonts count="2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184" fontId="0" fillId="0" borderId="0" xfId="0" applyNumberFormat="1" applyAlignment="1" applyProtection="1">
      <alignment horizontal="left"/>
      <protection/>
    </xf>
    <xf numFmtId="18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4" fontId="4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 horizontal="centerContinuous"/>
      <protection/>
    </xf>
    <xf numFmtId="184" fontId="6" fillId="0" borderId="0" xfId="0" applyNumberFormat="1" applyFont="1" applyAlignment="1" applyProtection="1" quotePrefix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4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184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192" fontId="14" fillId="0" borderId="0" xfId="15" applyNumberFormat="1" applyFont="1" applyAlignment="1" applyProtection="1">
      <alignment/>
      <protection/>
    </xf>
    <xf numFmtId="0" fontId="10" fillId="0" borderId="0" xfId="0" applyFont="1" applyAlignment="1" applyProtection="1" quotePrefix="1">
      <alignment horizontal="left"/>
      <protection/>
    </xf>
    <xf numFmtId="184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4" fontId="10" fillId="0" borderId="0" xfId="0" applyNumberFormat="1" applyFont="1" applyAlignment="1" applyProtection="1">
      <alignment horizontal="right"/>
      <protection/>
    </xf>
    <xf numFmtId="184" fontId="12" fillId="0" borderId="0" xfId="0" applyNumberFormat="1" applyFont="1" applyAlignment="1" applyProtection="1">
      <alignment horizontal="right"/>
      <protection/>
    </xf>
    <xf numFmtId="184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192" fontId="14" fillId="0" borderId="0" xfId="15" applyNumberFormat="1" applyFont="1" applyAlignment="1" applyProtection="1">
      <alignment horizontal="right"/>
      <protection/>
    </xf>
    <xf numFmtId="0" fontId="13" fillId="0" borderId="0" xfId="0" applyFont="1" applyAlignment="1">
      <alignment/>
    </xf>
    <xf numFmtId="192" fontId="15" fillId="0" borderId="0" xfId="15" applyNumberFormat="1" applyFont="1" applyAlignment="1" applyProtection="1">
      <alignment horizontal="right"/>
      <protection/>
    </xf>
    <xf numFmtId="192" fontId="16" fillId="0" borderId="0" xfId="15" applyNumberFormat="1" applyFont="1" applyAlignment="1">
      <alignment horizontal="right"/>
    </xf>
    <xf numFmtId="184" fontId="17" fillId="0" borderId="0" xfId="0" applyNumberFormat="1" applyFont="1" applyAlignment="1" applyProtection="1">
      <alignment horizontal="left"/>
      <protection/>
    </xf>
    <xf numFmtId="184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3" fontId="14" fillId="0" borderId="0" xfId="0" applyNumberFormat="1" applyFont="1" applyAlignment="1" applyProtection="1">
      <alignment horizontal="right"/>
      <protection/>
    </xf>
    <xf numFmtId="184" fontId="12" fillId="0" borderId="0" xfId="0" applyNumberFormat="1" applyFont="1" applyAlignment="1" applyProtection="1">
      <alignment horizontal="left"/>
      <protection/>
    </xf>
    <xf numFmtId="192" fontId="10" fillId="0" borderId="0" xfId="15" applyNumberFormat="1" applyFont="1" applyAlignment="1">
      <alignment/>
    </xf>
    <xf numFmtId="184" fontId="10" fillId="0" borderId="0" xfId="0" applyNumberFormat="1" applyFont="1" applyAlignment="1" applyProtection="1">
      <alignment horizontal="fill"/>
      <protection/>
    </xf>
    <xf numFmtId="37" fontId="7" fillId="0" borderId="0" xfId="0" applyNumberFormat="1" applyFont="1" applyAlignment="1" applyProtection="1">
      <alignment horizontal="centerContinuous"/>
      <protection/>
    </xf>
    <xf numFmtId="192" fontId="14" fillId="0" borderId="0" xfId="15" applyNumberFormat="1" applyFont="1" applyAlignment="1" applyProtection="1">
      <alignment horizontal="right"/>
      <protection locked="0"/>
    </xf>
    <xf numFmtId="194" fontId="10" fillId="0" borderId="0" xfId="15" applyNumberFormat="1" applyFont="1" applyAlignment="1" applyProtection="1">
      <alignment horizontal="right"/>
      <protection/>
    </xf>
    <xf numFmtId="194" fontId="10" fillId="0" borderId="0" xfId="15" applyNumberFormat="1" applyFont="1" applyAlignment="1" applyProtection="1">
      <alignment/>
      <protection/>
    </xf>
    <xf numFmtId="194" fontId="10" fillId="0" borderId="0" xfId="15" applyNumberFormat="1" applyFont="1" applyAlignment="1" applyProtection="1">
      <alignment horizontal="left"/>
      <protection/>
    </xf>
    <xf numFmtId="194" fontId="10" fillId="0" borderId="0" xfId="15" applyNumberFormat="1" applyFont="1" applyAlignment="1" applyProtection="1">
      <alignment/>
      <protection/>
    </xf>
    <xf numFmtId="192" fontId="10" fillId="0" borderId="0" xfId="15" applyNumberFormat="1" applyFont="1" applyAlignment="1">
      <alignment horizontal="right"/>
    </xf>
    <xf numFmtId="194" fontId="10" fillId="0" borderId="0" xfId="15" applyNumberFormat="1" applyFont="1" applyAlignment="1">
      <alignment horizontal="right"/>
    </xf>
    <xf numFmtId="194" fontId="10" fillId="0" borderId="0" xfId="15" applyNumberFormat="1" applyFont="1" applyAlignment="1">
      <alignment horizontal="left"/>
    </xf>
    <xf numFmtId="194" fontId="10" fillId="0" borderId="0" xfId="15" applyNumberFormat="1" applyFont="1" applyAlignment="1">
      <alignment/>
    </xf>
    <xf numFmtId="192" fontId="14" fillId="0" borderId="0" xfId="15" applyNumberFormat="1" applyFont="1" applyAlignment="1" applyProtection="1">
      <alignment/>
      <protection locked="0"/>
    </xf>
    <xf numFmtId="184" fontId="10" fillId="0" borderId="0" xfId="0" applyNumberFormat="1" applyFont="1" applyAlignment="1" applyProtection="1">
      <alignment/>
      <protection/>
    </xf>
    <xf numFmtId="184" fontId="12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186" fontId="10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184" fontId="11" fillId="0" borderId="0" xfId="0" applyNumberFormat="1" applyFont="1" applyAlignment="1" applyProtection="1" quotePrefix="1">
      <alignment horizontal="right"/>
      <protection/>
    </xf>
    <xf numFmtId="184" fontId="10" fillId="0" borderId="0" xfId="0" applyNumberFormat="1" applyFont="1" applyAlignment="1" applyProtection="1" quotePrefix="1">
      <alignment horizontal="left"/>
      <protection/>
    </xf>
    <xf numFmtId="200" fontId="18" fillId="0" borderId="0" xfId="0" applyNumberFormat="1" applyFont="1" applyAlignment="1" applyProtection="1" quotePrefix="1">
      <alignment horizontal="right"/>
      <protection/>
    </xf>
    <xf numFmtId="17" fontId="10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9"/>
  <sheetViews>
    <sheetView tabSelected="1" zoomScale="80" zoomScaleNormal="80" workbookViewId="0" topLeftCell="A1">
      <selection activeCell="B4" sqref="B4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9" customWidth="1"/>
    <col min="6" max="6" width="5.28125" style="0" customWidth="1"/>
    <col min="7" max="7" width="1.7109375" style="18" customWidth="1"/>
    <col min="8" max="8" width="12.7109375" style="0" customWidth="1"/>
    <col min="9" max="9" width="1.7109375" style="19" customWidth="1"/>
    <col min="10" max="10" width="5.28125" style="0" customWidth="1"/>
    <col min="11" max="11" width="1.7109375" style="18" customWidth="1"/>
    <col min="12" max="12" width="12.7109375" style="0" customWidth="1"/>
    <col min="13" max="13" width="1.7109375" style="19" customWidth="1"/>
    <col min="14" max="14" width="5.28125" style="0" customWidth="1"/>
    <col min="15" max="15" width="1.7109375" style="11" customWidth="1"/>
    <col min="16" max="16" width="1.7109375" style="0" customWidth="1"/>
    <col min="17" max="20" width="5.7109375" style="0" customWidth="1"/>
  </cols>
  <sheetData>
    <row r="1" spans="1:16" ht="15">
      <c r="A1" s="29"/>
      <c r="B1" s="29"/>
      <c r="C1" s="29"/>
      <c r="D1" s="29"/>
      <c r="E1" s="38"/>
      <c r="F1" s="29"/>
      <c r="G1" s="37"/>
      <c r="H1" s="29"/>
      <c r="I1" s="38"/>
      <c r="J1" s="29"/>
      <c r="K1" s="37"/>
      <c r="L1" s="29"/>
      <c r="M1" s="38"/>
      <c r="N1" s="29"/>
      <c r="O1" s="36"/>
      <c r="P1" s="17"/>
    </row>
    <row r="2" spans="1:16" ht="20.25">
      <c r="A2" s="9" t="s">
        <v>118</v>
      </c>
      <c r="B2" s="72"/>
      <c r="C2" s="72"/>
      <c r="D2" s="30"/>
      <c r="E2" s="72"/>
      <c r="F2" s="72"/>
      <c r="G2" s="72"/>
      <c r="H2" s="72"/>
      <c r="I2" s="30"/>
      <c r="J2" s="30"/>
      <c r="K2" s="30"/>
      <c r="L2" s="30"/>
      <c r="M2" s="30"/>
      <c r="N2" s="30"/>
      <c r="O2" s="36"/>
      <c r="P2" s="17"/>
    </row>
    <row r="3" spans="1:16" ht="15">
      <c r="A3" s="29"/>
      <c r="B3" s="29"/>
      <c r="C3" s="29"/>
      <c r="D3" s="29"/>
      <c r="E3" s="38"/>
      <c r="F3" s="29"/>
      <c r="G3" s="37"/>
      <c r="H3" s="29"/>
      <c r="I3" s="38"/>
      <c r="J3" s="29"/>
      <c r="K3" s="37"/>
      <c r="L3" s="29"/>
      <c r="M3" s="38"/>
      <c r="N3" s="29"/>
      <c r="O3" s="36"/>
      <c r="P3" s="17"/>
    </row>
    <row r="4" spans="1:16" ht="15">
      <c r="A4" s="29"/>
      <c r="B4" s="29"/>
      <c r="C4" s="29"/>
      <c r="D4" s="29"/>
      <c r="E4" s="38"/>
      <c r="F4" s="29"/>
      <c r="G4" s="37"/>
      <c r="H4" s="29"/>
      <c r="I4" s="38"/>
      <c r="J4" s="29"/>
      <c r="K4" s="37"/>
      <c r="L4" s="29"/>
      <c r="M4" s="38"/>
      <c r="N4" s="29"/>
      <c r="O4" s="36"/>
      <c r="P4" s="17"/>
    </row>
    <row r="5" spans="1:16" ht="15">
      <c r="A5" s="29"/>
      <c r="B5" s="29"/>
      <c r="C5" s="29"/>
      <c r="D5" s="29"/>
      <c r="E5" s="38"/>
      <c r="F5" s="29"/>
      <c r="G5" s="37"/>
      <c r="H5" s="29"/>
      <c r="I5" s="38"/>
      <c r="J5" s="29"/>
      <c r="K5" s="37"/>
      <c r="L5" s="29"/>
      <c r="M5" s="38"/>
      <c r="N5" s="29"/>
      <c r="O5" s="36"/>
      <c r="P5" s="17"/>
    </row>
    <row r="6" spans="1:16" ht="15">
      <c r="A6" s="29"/>
      <c r="B6" s="29"/>
      <c r="C6" s="29"/>
      <c r="D6" s="29"/>
      <c r="E6" s="38"/>
      <c r="F6" s="29"/>
      <c r="G6" s="37"/>
      <c r="H6" s="29"/>
      <c r="I6" s="38"/>
      <c r="J6" s="29"/>
      <c r="K6" s="37"/>
      <c r="L6" s="29"/>
      <c r="M6" s="38"/>
      <c r="N6" s="39" t="s">
        <v>0</v>
      </c>
      <c r="O6" s="36"/>
      <c r="P6" s="17"/>
    </row>
    <row r="7" spans="1:20" ht="15">
      <c r="A7" s="29"/>
      <c r="B7" s="29"/>
      <c r="C7" s="78" t="s">
        <v>117</v>
      </c>
      <c r="D7" s="71" t="s">
        <v>119</v>
      </c>
      <c r="E7" s="30"/>
      <c r="F7" s="30"/>
      <c r="G7" s="72"/>
      <c r="H7" s="72"/>
      <c r="I7" s="72"/>
      <c r="J7" s="72"/>
      <c r="K7" s="72"/>
      <c r="L7" s="30"/>
      <c r="M7" s="30"/>
      <c r="N7" s="30"/>
      <c r="O7" s="36"/>
      <c r="P7" s="17"/>
      <c r="R7" s="2"/>
      <c r="S7" s="2"/>
      <c r="T7" s="2"/>
    </row>
    <row r="8" spans="1:17" ht="15">
      <c r="A8" s="29"/>
      <c r="B8" s="29"/>
      <c r="C8" s="29"/>
      <c r="D8" s="29"/>
      <c r="E8" s="38"/>
      <c r="F8" s="29"/>
      <c r="G8" s="37"/>
      <c r="H8" s="29"/>
      <c r="I8" s="38"/>
      <c r="J8" s="29"/>
      <c r="K8" s="37"/>
      <c r="L8" s="29"/>
      <c r="M8" s="38"/>
      <c r="N8" s="29"/>
      <c r="O8" s="36"/>
      <c r="P8" s="17"/>
      <c r="Q8" s="3"/>
    </row>
    <row r="9" spans="1:20" ht="15">
      <c r="A9" s="29"/>
      <c r="B9" s="29"/>
      <c r="C9" s="29"/>
      <c r="D9" s="80">
        <v>36525</v>
      </c>
      <c r="E9" s="54"/>
      <c r="F9" s="31"/>
      <c r="G9" s="53"/>
      <c r="H9" s="80">
        <v>36464</v>
      </c>
      <c r="I9" s="54"/>
      <c r="J9" s="31"/>
      <c r="K9" s="53"/>
      <c r="L9" s="80">
        <v>36191</v>
      </c>
      <c r="M9" s="54"/>
      <c r="N9" s="31"/>
      <c r="O9" s="36"/>
      <c r="P9" s="5"/>
      <c r="Q9" s="10" t="s">
        <v>1</v>
      </c>
      <c r="R9" s="2"/>
      <c r="S9" s="2"/>
      <c r="T9" s="2"/>
    </row>
    <row r="10" spans="1:20" ht="15">
      <c r="A10" s="56" t="s">
        <v>2</v>
      </c>
      <c r="B10" s="29"/>
      <c r="C10" s="29"/>
      <c r="D10" s="29"/>
      <c r="E10" s="38"/>
      <c r="F10" s="81"/>
      <c r="G10" s="37"/>
      <c r="H10" s="81"/>
      <c r="I10" s="38"/>
      <c r="J10" s="29"/>
      <c r="K10" s="37"/>
      <c r="L10" s="29"/>
      <c r="M10" s="38"/>
      <c r="N10" s="29"/>
      <c r="O10" s="36"/>
      <c r="P10" s="5"/>
      <c r="Q10" s="12"/>
      <c r="R10" s="12"/>
      <c r="S10" s="12"/>
      <c r="T10" s="12"/>
    </row>
    <row r="11" spans="1:20" ht="15">
      <c r="A11" s="29"/>
      <c r="B11" s="29"/>
      <c r="C11" s="29"/>
      <c r="D11" s="29"/>
      <c r="E11" s="38"/>
      <c r="F11" s="29"/>
      <c r="G11" s="37"/>
      <c r="H11" s="29"/>
      <c r="I11" s="38"/>
      <c r="J11" s="29"/>
      <c r="K11" s="37"/>
      <c r="L11" s="29"/>
      <c r="M11" s="38"/>
      <c r="N11" s="29"/>
      <c r="O11" s="36"/>
      <c r="P11" s="5"/>
      <c r="Q11" s="12"/>
      <c r="R11" s="12"/>
      <c r="S11" s="12"/>
      <c r="T11" s="12"/>
    </row>
    <row r="12" spans="1:20" ht="15">
      <c r="A12" s="41" t="s">
        <v>3</v>
      </c>
      <c r="B12" s="41"/>
      <c r="C12" s="60">
        <v>217485</v>
      </c>
      <c r="D12" s="60">
        <v>205330</v>
      </c>
      <c r="E12" s="61" t="s">
        <v>4</v>
      </c>
      <c r="F12" s="62">
        <v>5.91973895680124</v>
      </c>
      <c r="G12" s="63" t="s">
        <v>5</v>
      </c>
      <c r="H12" s="60">
        <v>187692</v>
      </c>
      <c r="I12" s="61" t="s">
        <v>4</v>
      </c>
      <c r="J12" s="62">
        <v>15.87334569400933</v>
      </c>
      <c r="K12" s="63" t="s">
        <v>5</v>
      </c>
      <c r="L12" s="60">
        <v>177458</v>
      </c>
      <c r="M12" s="61" t="s">
        <v>4</v>
      </c>
      <c r="N12" s="62">
        <v>22.55575967271129</v>
      </c>
      <c r="O12" s="64" t="s">
        <v>5</v>
      </c>
      <c r="P12" s="7"/>
      <c r="Q12" s="11"/>
      <c r="R12" s="11"/>
      <c r="S12" s="11"/>
      <c r="T12" s="11"/>
    </row>
    <row r="13" spans="1:20" ht="15">
      <c r="A13" s="41" t="s">
        <v>6</v>
      </c>
      <c r="B13" s="41"/>
      <c r="C13" s="60">
        <v>21230</v>
      </c>
      <c r="D13" s="60">
        <v>19703</v>
      </c>
      <c r="E13" s="61" t="s">
        <v>4</v>
      </c>
      <c r="F13" s="62">
        <v>7.750088818961572</v>
      </c>
      <c r="G13" s="63" t="s">
        <v>5</v>
      </c>
      <c r="H13" s="60">
        <v>21216</v>
      </c>
      <c r="I13" s="61" t="s">
        <v>4</v>
      </c>
      <c r="J13" s="62">
        <v>0.065987933634986</v>
      </c>
      <c r="K13" s="63" t="s">
        <v>5</v>
      </c>
      <c r="L13" s="60">
        <v>18706</v>
      </c>
      <c r="M13" s="61" t="s">
        <v>4</v>
      </c>
      <c r="N13" s="62">
        <v>13.492996899390562</v>
      </c>
      <c r="O13" s="64" t="s">
        <v>5</v>
      </c>
      <c r="P13" s="7"/>
      <c r="Q13" s="11"/>
      <c r="R13" s="11"/>
      <c r="S13" s="11"/>
      <c r="T13" s="11"/>
    </row>
    <row r="14" spans="1:20" ht="15">
      <c r="A14" s="41" t="s">
        <v>7</v>
      </c>
      <c r="B14" s="41"/>
      <c r="C14" s="60">
        <v>238716</v>
      </c>
      <c r="D14" s="60">
        <v>225032</v>
      </c>
      <c r="E14" s="61" t="s">
        <v>4</v>
      </c>
      <c r="F14" s="62">
        <v>6.080912936826749</v>
      </c>
      <c r="G14" s="63" t="s">
        <v>5</v>
      </c>
      <c r="H14" s="60">
        <v>208908</v>
      </c>
      <c r="I14" s="61" t="s">
        <v>4</v>
      </c>
      <c r="J14" s="62">
        <v>14.268481819748402</v>
      </c>
      <c r="K14" s="63" t="s">
        <v>5</v>
      </c>
      <c r="L14" s="60">
        <v>196163</v>
      </c>
      <c r="M14" s="61" t="s">
        <v>4</v>
      </c>
      <c r="N14" s="62">
        <v>21.69267394972549</v>
      </c>
      <c r="O14" s="64" t="s">
        <v>5</v>
      </c>
      <c r="P14" s="13"/>
      <c r="Q14" s="27">
        <f>C14-C13-C12</f>
        <v>1</v>
      </c>
      <c r="R14" s="27">
        <f>D14-D13-D12</f>
        <v>-1</v>
      </c>
      <c r="S14" s="27">
        <f>H14-H13-H12</f>
        <v>0</v>
      </c>
      <c r="T14" s="27">
        <f>L14-L13-L12</f>
        <v>-1</v>
      </c>
    </row>
    <row r="15" spans="1:20" ht="15">
      <c r="A15" s="41" t="s">
        <v>8</v>
      </c>
      <c r="B15" s="29"/>
      <c r="C15" s="60">
        <v>1896913</v>
      </c>
      <c r="D15" s="60">
        <v>1911013</v>
      </c>
      <c r="E15" s="61" t="s">
        <v>4</v>
      </c>
      <c r="F15" s="62">
        <v>-0.73782857573444</v>
      </c>
      <c r="G15" s="63" t="s">
        <v>5</v>
      </c>
      <c r="H15" s="60">
        <v>1866664</v>
      </c>
      <c r="I15" s="61" t="s">
        <v>4</v>
      </c>
      <c r="J15" s="62">
        <v>1.6204844578349338</v>
      </c>
      <c r="K15" s="63" t="s">
        <v>5</v>
      </c>
      <c r="L15" s="60">
        <v>1799084</v>
      </c>
      <c r="M15" s="61" t="s">
        <v>4</v>
      </c>
      <c r="N15" s="62">
        <v>5.437711635476731</v>
      </c>
      <c r="O15" s="64" t="s">
        <v>5</v>
      </c>
      <c r="P15" s="7"/>
      <c r="Q15" s="28"/>
      <c r="R15" s="28"/>
      <c r="S15" s="28"/>
      <c r="T15" s="28"/>
    </row>
    <row r="16" spans="1:20" ht="15">
      <c r="A16" s="41" t="s">
        <v>9</v>
      </c>
      <c r="B16" s="29"/>
      <c r="C16" s="60">
        <v>1397242</v>
      </c>
      <c r="D16" s="60">
        <v>1402463</v>
      </c>
      <c r="E16" s="61" t="s">
        <v>4</v>
      </c>
      <c r="F16" s="62">
        <v>-0.3722736357394041</v>
      </c>
      <c r="G16" s="63" t="s">
        <v>5</v>
      </c>
      <c r="H16" s="60">
        <v>1372458</v>
      </c>
      <c r="I16" s="61" t="s">
        <v>4</v>
      </c>
      <c r="J16" s="62">
        <v>1.8058111796499503</v>
      </c>
      <c r="K16" s="63" t="s">
        <v>5</v>
      </c>
      <c r="L16" s="60">
        <v>1271820</v>
      </c>
      <c r="M16" s="61" t="s">
        <v>4</v>
      </c>
      <c r="N16" s="62">
        <v>9.861615637432976</v>
      </c>
      <c r="O16" s="64" t="s">
        <v>5</v>
      </c>
      <c r="P16" s="7"/>
      <c r="Q16" s="28"/>
      <c r="R16" s="28"/>
      <c r="S16" s="28"/>
      <c r="T16" s="28"/>
    </row>
    <row r="17" spans="1:20" ht="15">
      <c r="A17" s="41" t="s">
        <v>7</v>
      </c>
      <c r="B17" s="29"/>
      <c r="C17" s="60">
        <v>3294156</v>
      </c>
      <c r="D17" s="60">
        <v>3313476</v>
      </c>
      <c r="E17" s="61" t="s">
        <v>4</v>
      </c>
      <c r="F17" s="62">
        <v>-0.5830734853670236</v>
      </c>
      <c r="G17" s="63" t="s">
        <v>5</v>
      </c>
      <c r="H17" s="60">
        <v>3239122</v>
      </c>
      <c r="I17" s="61" t="s">
        <v>4</v>
      </c>
      <c r="J17" s="62">
        <v>1.6990406659582504</v>
      </c>
      <c r="K17" s="63" t="s">
        <v>5</v>
      </c>
      <c r="L17" s="60">
        <v>3070904</v>
      </c>
      <c r="M17" s="61" t="s">
        <v>4</v>
      </c>
      <c r="N17" s="62">
        <v>7.269911400682005</v>
      </c>
      <c r="O17" s="64" t="s">
        <v>5</v>
      </c>
      <c r="P17" s="7"/>
      <c r="Q17" s="27">
        <f>C17-C16-C15</f>
        <v>1</v>
      </c>
      <c r="R17" s="27">
        <f>D17-D16-D15</f>
        <v>0</v>
      </c>
      <c r="S17" s="27">
        <f>H17-H16-H15</f>
        <v>0</v>
      </c>
      <c r="T17" s="27">
        <f>L17-L16-L15</f>
        <v>0</v>
      </c>
    </row>
    <row r="18" spans="1:20" ht="15">
      <c r="A18" s="41" t="s">
        <v>10</v>
      </c>
      <c r="B18" s="29"/>
      <c r="C18" s="60">
        <v>1908556</v>
      </c>
      <c r="D18" s="60">
        <v>1923003</v>
      </c>
      <c r="E18" s="61" t="s">
        <v>4</v>
      </c>
      <c r="F18" s="62">
        <v>-0.7512728789294698</v>
      </c>
      <c r="G18" s="63" t="s">
        <v>5</v>
      </c>
      <c r="H18" s="60">
        <v>1878833</v>
      </c>
      <c r="I18" s="61" t="s">
        <v>4</v>
      </c>
      <c r="J18" s="62">
        <v>1.5819926518216363</v>
      </c>
      <c r="K18" s="63" t="s">
        <v>5</v>
      </c>
      <c r="L18" s="60">
        <v>1810613</v>
      </c>
      <c r="M18" s="61" t="s">
        <v>4</v>
      </c>
      <c r="N18" s="62">
        <v>5.409383451902755</v>
      </c>
      <c r="O18" s="64" t="s">
        <v>5</v>
      </c>
      <c r="P18" s="7"/>
      <c r="Q18" s="28"/>
      <c r="R18" s="28"/>
      <c r="S18" s="28"/>
      <c r="T18" s="28"/>
    </row>
    <row r="19" spans="1:20" ht="15">
      <c r="A19" s="41" t="s">
        <v>9</v>
      </c>
      <c r="B19" s="29"/>
      <c r="C19" s="60">
        <v>1433997</v>
      </c>
      <c r="D19" s="60">
        <v>1438744</v>
      </c>
      <c r="E19" s="61" t="s">
        <v>4</v>
      </c>
      <c r="F19" s="62">
        <v>-0.3299405592655802</v>
      </c>
      <c r="G19" s="63" t="s">
        <v>5</v>
      </c>
      <c r="H19" s="60">
        <v>1408809</v>
      </c>
      <c r="I19" s="61" t="s">
        <v>4</v>
      </c>
      <c r="J19" s="62">
        <v>1.7878931778544853</v>
      </c>
      <c r="K19" s="63" t="s">
        <v>5</v>
      </c>
      <c r="L19" s="60">
        <v>1314513</v>
      </c>
      <c r="M19" s="61" t="s">
        <v>4</v>
      </c>
      <c r="N19" s="62">
        <v>9.0896020046968</v>
      </c>
      <c r="O19" s="64" t="s">
        <v>5</v>
      </c>
      <c r="P19" s="7"/>
      <c r="Q19" s="28"/>
      <c r="R19" s="28"/>
      <c r="S19" s="28"/>
      <c r="T19" s="28"/>
    </row>
    <row r="20" spans="1:20" ht="15">
      <c r="A20" s="41" t="s">
        <v>7</v>
      </c>
      <c r="B20" s="29"/>
      <c r="C20" s="60">
        <v>3342553</v>
      </c>
      <c r="D20" s="60">
        <v>3361747</v>
      </c>
      <c r="E20" s="61" t="s">
        <v>4</v>
      </c>
      <c r="F20" s="62">
        <v>-0.5709531383533601</v>
      </c>
      <c r="G20" s="63" t="s">
        <v>5</v>
      </c>
      <c r="H20" s="60">
        <v>3287642</v>
      </c>
      <c r="I20" s="61" t="s">
        <v>4</v>
      </c>
      <c r="J20" s="62">
        <v>1.670224434412276</v>
      </c>
      <c r="K20" s="63" t="s">
        <v>5</v>
      </c>
      <c r="L20" s="60">
        <v>3125126</v>
      </c>
      <c r="M20" s="61" t="s">
        <v>4</v>
      </c>
      <c r="N20" s="62">
        <v>6.957383478298155</v>
      </c>
      <c r="O20" s="64" t="s">
        <v>5</v>
      </c>
      <c r="P20" s="7"/>
      <c r="Q20" s="27">
        <f>C20-C19-C18</f>
        <v>0</v>
      </c>
      <c r="R20" s="27">
        <f>D20-D19-D18</f>
        <v>0</v>
      </c>
      <c r="S20" s="27">
        <f>H20-H19-H18</f>
        <v>0</v>
      </c>
      <c r="T20" s="27">
        <f>L20-L19-L18</f>
        <v>0</v>
      </c>
    </row>
    <row r="21" spans="1:20" ht="15">
      <c r="A21" s="29"/>
      <c r="B21" s="29"/>
      <c r="C21" s="65"/>
      <c r="D21" s="65"/>
      <c r="E21" s="66"/>
      <c r="F21" s="62"/>
      <c r="G21" s="67"/>
      <c r="H21" s="65"/>
      <c r="I21" s="66"/>
      <c r="J21" s="62"/>
      <c r="K21" s="67"/>
      <c r="L21" s="65"/>
      <c r="M21" s="66"/>
      <c r="N21" s="62"/>
      <c r="O21" s="68"/>
      <c r="P21" s="5"/>
      <c r="Q21" s="28"/>
      <c r="R21" s="28"/>
      <c r="S21" s="28"/>
      <c r="T21" s="28"/>
    </row>
    <row r="22" spans="1:20" ht="15">
      <c r="A22" s="41" t="s">
        <v>11</v>
      </c>
      <c r="B22" s="29"/>
      <c r="C22" s="60">
        <v>118732</v>
      </c>
      <c r="D22" s="60">
        <v>124224</v>
      </c>
      <c r="E22" s="61" t="s">
        <v>4</v>
      </c>
      <c r="F22" s="62">
        <v>-4.421045852653265</v>
      </c>
      <c r="G22" s="63" t="s">
        <v>5</v>
      </c>
      <c r="H22" s="60">
        <v>97172</v>
      </c>
      <c r="I22" s="61" t="s">
        <v>4</v>
      </c>
      <c r="J22" s="62">
        <v>22.18746140863624</v>
      </c>
      <c r="K22" s="63" t="s">
        <v>5</v>
      </c>
      <c r="L22" s="60">
        <v>96396</v>
      </c>
      <c r="M22" s="61" t="s">
        <v>4</v>
      </c>
      <c r="N22" s="62">
        <v>23.171085937175803</v>
      </c>
      <c r="O22" s="64" t="s">
        <v>5</v>
      </c>
      <c r="P22" s="7"/>
      <c r="Q22" s="28"/>
      <c r="R22" s="28"/>
      <c r="S22" s="28"/>
      <c r="T22" s="28"/>
    </row>
    <row r="23" spans="1:20" ht="15">
      <c r="A23" s="41" t="s">
        <v>12</v>
      </c>
      <c r="B23" s="29"/>
      <c r="C23" s="60">
        <v>103165.893</v>
      </c>
      <c r="D23" s="60">
        <v>99519.349</v>
      </c>
      <c r="E23" s="61" t="s">
        <v>4</v>
      </c>
      <c r="F23" s="62">
        <v>3.6641558015014795</v>
      </c>
      <c r="G23" s="63" t="s">
        <v>5</v>
      </c>
      <c r="H23" s="60">
        <v>86609.567</v>
      </c>
      <c r="I23" s="61" t="s">
        <v>4</v>
      </c>
      <c r="J23" s="62">
        <v>19.11604753779683</v>
      </c>
      <c r="K23" s="63" t="s">
        <v>5</v>
      </c>
      <c r="L23" s="60">
        <v>82101.176</v>
      </c>
      <c r="M23" s="61" t="s">
        <v>4</v>
      </c>
      <c r="N23" s="62">
        <v>25.657022257513077</v>
      </c>
      <c r="O23" s="64" t="s">
        <v>5</v>
      </c>
      <c r="P23" s="7"/>
      <c r="Q23" s="28"/>
      <c r="R23" s="28"/>
      <c r="S23" s="28"/>
      <c r="T23" s="28"/>
    </row>
    <row r="24" spans="1:20" ht="15">
      <c r="A24" s="29"/>
      <c r="B24" s="29"/>
      <c r="C24" s="60"/>
      <c r="D24" s="60"/>
      <c r="E24" s="66"/>
      <c r="F24" s="62"/>
      <c r="G24" s="67"/>
      <c r="H24" s="60"/>
      <c r="I24" s="66"/>
      <c r="J24" s="62"/>
      <c r="K24" s="67"/>
      <c r="L24" s="60"/>
      <c r="M24" s="66"/>
      <c r="N24" s="62"/>
      <c r="O24" s="68"/>
      <c r="P24" s="5"/>
      <c r="Q24" s="28"/>
      <c r="R24" s="28"/>
      <c r="S24" s="28"/>
      <c r="T24" s="28"/>
    </row>
    <row r="25" spans="1:20" ht="15">
      <c r="A25" s="29"/>
      <c r="B25" s="29"/>
      <c r="C25" s="60"/>
      <c r="D25" s="60"/>
      <c r="E25" s="66"/>
      <c r="F25" s="62"/>
      <c r="G25" s="67"/>
      <c r="H25" s="60"/>
      <c r="I25" s="66"/>
      <c r="J25" s="62"/>
      <c r="K25" s="67"/>
      <c r="L25" s="60"/>
      <c r="M25" s="66"/>
      <c r="N25" s="62"/>
      <c r="O25" s="68"/>
      <c r="P25" s="5"/>
      <c r="Q25" s="28"/>
      <c r="R25" s="28"/>
      <c r="S25" s="28"/>
      <c r="T25" s="28"/>
    </row>
    <row r="26" spans="1:20" ht="15">
      <c r="A26" s="56" t="s">
        <v>13</v>
      </c>
      <c r="B26" s="29"/>
      <c r="C26" s="60"/>
      <c r="D26" s="60"/>
      <c r="E26" s="66"/>
      <c r="F26" s="62"/>
      <c r="G26" s="67"/>
      <c r="H26" s="60"/>
      <c r="I26" s="66"/>
      <c r="J26" s="62"/>
      <c r="K26" s="67"/>
      <c r="L26" s="60"/>
      <c r="M26" s="66"/>
      <c r="N26" s="62"/>
      <c r="O26" s="68"/>
      <c r="P26" s="5"/>
      <c r="Q26" s="28"/>
      <c r="R26" s="28"/>
      <c r="S26" s="28"/>
      <c r="T26" s="28"/>
    </row>
    <row r="27" spans="1:20" ht="15">
      <c r="A27" s="29"/>
      <c r="B27" s="29"/>
      <c r="C27" s="60"/>
      <c r="D27" s="60"/>
      <c r="E27" s="66"/>
      <c r="F27" s="62"/>
      <c r="G27" s="67"/>
      <c r="H27" s="60"/>
      <c r="I27" s="66"/>
      <c r="J27" s="62"/>
      <c r="K27" s="67"/>
      <c r="L27" s="60"/>
      <c r="M27" s="66"/>
      <c r="N27" s="62"/>
      <c r="O27" s="68"/>
      <c r="P27" s="5"/>
      <c r="Q27" s="28"/>
      <c r="R27" s="28"/>
      <c r="S27" s="28"/>
      <c r="T27" s="28"/>
    </row>
    <row r="28" spans="1:20" ht="15">
      <c r="A28" s="41" t="s">
        <v>14</v>
      </c>
      <c r="B28" s="29"/>
      <c r="C28" s="60">
        <v>135550</v>
      </c>
      <c r="D28" s="60">
        <v>125513</v>
      </c>
      <c r="E28" s="61" t="s">
        <v>4</v>
      </c>
      <c r="F28" s="62">
        <v>7.996781209914516</v>
      </c>
      <c r="G28" s="63" t="s">
        <v>5</v>
      </c>
      <c r="H28" s="60">
        <v>122298</v>
      </c>
      <c r="I28" s="61" t="s">
        <v>4</v>
      </c>
      <c r="J28" s="62">
        <v>10.835827241655636</v>
      </c>
      <c r="K28" s="63" t="s">
        <v>5</v>
      </c>
      <c r="L28" s="60">
        <v>114062</v>
      </c>
      <c r="M28" s="61" t="s">
        <v>4</v>
      </c>
      <c r="N28" s="62">
        <v>18.838877101927025</v>
      </c>
      <c r="O28" s="64" t="s">
        <v>5</v>
      </c>
      <c r="P28" s="7"/>
      <c r="Q28" s="28"/>
      <c r="R28" s="28"/>
      <c r="S28" s="28"/>
      <c r="T28" s="28"/>
    </row>
    <row r="29" spans="1:20" ht="15">
      <c r="A29" s="41" t="s">
        <v>15</v>
      </c>
      <c r="B29" s="29"/>
      <c r="C29" s="60">
        <v>657741</v>
      </c>
      <c r="D29" s="60">
        <v>643563</v>
      </c>
      <c r="E29" s="61" t="s">
        <v>4</v>
      </c>
      <c r="F29" s="62">
        <v>2.203047720269808</v>
      </c>
      <c r="G29" s="63" t="s">
        <v>5</v>
      </c>
      <c r="H29" s="60">
        <v>612904</v>
      </c>
      <c r="I29" s="61" t="s">
        <v>4</v>
      </c>
      <c r="J29" s="62">
        <v>7.315501285682586</v>
      </c>
      <c r="K29" s="63" t="s">
        <v>5</v>
      </c>
      <c r="L29" s="60">
        <v>576274</v>
      </c>
      <c r="M29" s="61" t="s">
        <v>4</v>
      </c>
      <c r="N29" s="62">
        <v>14.13685156713646</v>
      </c>
      <c r="O29" s="64" t="s">
        <v>5</v>
      </c>
      <c r="P29" s="7"/>
      <c r="Q29" s="28"/>
      <c r="R29" s="28"/>
      <c r="S29" s="28"/>
      <c r="T29" s="28"/>
    </row>
    <row r="30" spans="1:20" ht="15">
      <c r="A30" s="41" t="s">
        <v>16</v>
      </c>
      <c r="B30" s="29"/>
      <c r="C30" s="60">
        <v>2363774</v>
      </c>
      <c r="D30" s="60">
        <v>2408756</v>
      </c>
      <c r="E30" s="61" t="s">
        <v>4</v>
      </c>
      <c r="F30" s="62">
        <v>-1.8674369674637035</v>
      </c>
      <c r="G30" s="63" t="s">
        <v>5</v>
      </c>
      <c r="H30" s="60">
        <v>2376659</v>
      </c>
      <c r="I30" s="61" t="s">
        <v>4</v>
      </c>
      <c r="J30" s="62">
        <v>-0.5421476114158565</v>
      </c>
      <c r="K30" s="63" t="s">
        <v>5</v>
      </c>
      <c r="L30" s="60">
        <v>2264244</v>
      </c>
      <c r="M30" s="61" t="s">
        <v>4</v>
      </c>
      <c r="N30" s="62">
        <v>4.395727668926128</v>
      </c>
      <c r="O30" s="64" t="s">
        <v>5</v>
      </c>
      <c r="P30" s="7"/>
      <c r="Q30" s="28">
        <f>C30-C31-C32-C33</f>
        <v>0</v>
      </c>
      <c r="R30" s="28">
        <f>D30-D31-D32-D33</f>
        <v>1</v>
      </c>
      <c r="S30" s="28">
        <f>H30-H31-H32-H33</f>
        <v>-1</v>
      </c>
      <c r="T30" s="28">
        <f>L30-L31-L32-L33</f>
        <v>1</v>
      </c>
    </row>
    <row r="31" spans="1:20" ht="15">
      <c r="A31" s="41" t="s">
        <v>17</v>
      </c>
      <c r="B31" s="70"/>
      <c r="C31" s="60">
        <v>2322945</v>
      </c>
      <c r="D31" s="60">
        <v>2367957</v>
      </c>
      <c r="E31" s="61" t="s">
        <v>4</v>
      </c>
      <c r="F31" s="62">
        <v>-1.9008791122473951</v>
      </c>
      <c r="G31" s="63" t="s">
        <v>5</v>
      </c>
      <c r="H31" s="60">
        <v>2335754</v>
      </c>
      <c r="I31" s="61" t="s">
        <v>4</v>
      </c>
      <c r="J31" s="62">
        <v>-0.5483882292398903</v>
      </c>
      <c r="K31" s="63" t="s">
        <v>5</v>
      </c>
      <c r="L31" s="60">
        <v>2219278</v>
      </c>
      <c r="M31" s="61" t="s">
        <v>4</v>
      </c>
      <c r="N31" s="62">
        <v>4.671203878017977</v>
      </c>
      <c r="O31" s="64" t="s">
        <v>5</v>
      </c>
      <c r="P31" s="7"/>
      <c r="Q31" s="28"/>
      <c r="R31" s="28"/>
      <c r="S31" s="28"/>
      <c r="T31" s="28"/>
    </row>
    <row r="32" spans="1:20" ht="15">
      <c r="A32" s="41" t="s">
        <v>18</v>
      </c>
      <c r="B32" s="70"/>
      <c r="C32" s="60">
        <v>35003</v>
      </c>
      <c r="D32" s="60">
        <v>34853</v>
      </c>
      <c r="E32" s="61" t="s">
        <v>4</v>
      </c>
      <c r="F32" s="62">
        <v>0.43037902045735166</v>
      </c>
      <c r="G32" s="63" t="s">
        <v>5</v>
      </c>
      <c r="H32" s="60">
        <v>34990</v>
      </c>
      <c r="I32" s="61" t="s">
        <v>4</v>
      </c>
      <c r="J32" s="62">
        <v>0.0371534724206839</v>
      </c>
      <c r="K32" s="63" t="s">
        <v>5</v>
      </c>
      <c r="L32" s="60">
        <v>36456</v>
      </c>
      <c r="M32" s="61" t="s">
        <v>4</v>
      </c>
      <c r="N32" s="62">
        <v>-3.985626508667977</v>
      </c>
      <c r="O32" s="64" t="s">
        <v>5</v>
      </c>
      <c r="P32" s="7"/>
      <c r="Q32" s="28"/>
      <c r="R32" s="28"/>
      <c r="S32" s="28"/>
      <c r="T32" s="28"/>
    </row>
    <row r="33" spans="1:20" ht="15">
      <c r="A33" s="41" t="s">
        <v>19</v>
      </c>
      <c r="B33" s="70"/>
      <c r="C33" s="60">
        <v>5826</v>
      </c>
      <c r="D33" s="60">
        <v>5945</v>
      </c>
      <c r="E33" s="61" t="s">
        <v>4</v>
      </c>
      <c r="F33" s="62">
        <v>-2.0016820857863706</v>
      </c>
      <c r="G33" s="63" t="s">
        <v>5</v>
      </c>
      <c r="H33" s="60">
        <v>5916</v>
      </c>
      <c r="I33" s="61" t="s">
        <v>4</v>
      </c>
      <c r="J33" s="62">
        <v>-1.5212981744421938</v>
      </c>
      <c r="K33" s="63" t="s">
        <v>5</v>
      </c>
      <c r="L33" s="60">
        <v>8509</v>
      </c>
      <c r="M33" s="61" t="s">
        <v>4</v>
      </c>
      <c r="N33" s="62">
        <v>-31.53131977905747</v>
      </c>
      <c r="O33" s="64" t="s">
        <v>5</v>
      </c>
      <c r="P33" s="7"/>
      <c r="Q33" s="27"/>
      <c r="R33" s="27"/>
      <c r="S33" s="27"/>
      <c r="T33" s="27"/>
    </row>
    <row r="34" spans="1:20" ht="15">
      <c r="A34" s="41" t="s">
        <v>20</v>
      </c>
      <c r="B34" s="29"/>
      <c r="C34" s="60">
        <v>1744179</v>
      </c>
      <c r="D34" s="60">
        <v>1760651</v>
      </c>
      <c r="E34" s="61" t="s">
        <v>4</v>
      </c>
      <c r="F34" s="62">
        <v>-0.9355630388986782</v>
      </c>
      <c r="G34" s="63" t="s">
        <v>5</v>
      </c>
      <c r="H34" s="60">
        <v>1724444</v>
      </c>
      <c r="I34" s="61" t="s">
        <v>4</v>
      </c>
      <c r="J34" s="62">
        <v>1.1444268413471264</v>
      </c>
      <c r="K34" s="63" t="s">
        <v>5</v>
      </c>
      <c r="L34" s="60">
        <v>1665961</v>
      </c>
      <c r="M34" s="61" t="s">
        <v>4</v>
      </c>
      <c r="N34" s="62">
        <v>4.695067891745367</v>
      </c>
      <c r="O34" s="64" t="s">
        <v>5</v>
      </c>
      <c r="P34" s="7"/>
      <c r="Q34" s="28">
        <f>C34-C35-C36-C37</f>
        <v>0.5279999999329448</v>
      </c>
      <c r="R34" s="28">
        <f>D34-D35-D36-D37</f>
        <v>0.08599999989382923</v>
      </c>
      <c r="S34" s="28">
        <f>H34-H35-H36-H37</f>
        <v>-0.6470000001136214</v>
      </c>
      <c r="T34" s="28">
        <f>L34-L35-L36-L37</f>
        <v>-0.05499999993480742</v>
      </c>
    </row>
    <row r="35" spans="1:20" ht="15">
      <c r="A35" s="41" t="s">
        <v>21</v>
      </c>
      <c r="B35" s="29"/>
      <c r="C35" s="60">
        <v>114319</v>
      </c>
      <c r="D35" s="60">
        <v>105811</v>
      </c>
      <c r="E35" s="61" t="s">
        <v>4</v>
      </c>
      <c r="F35" s="62">
        <v>8.040751906701573</v>
      </c>
      <c r="G35" s="63" t="s">
        <v>5</v>
      </c>
      <c r="H35" s="60">
        <v>101082</v>
      </c>
      <c r="I35" s="61" t="s">
        <v>4</v>
      </c>
      <c r="J35" s="62">
        <v>13.095308759225176</v>
      </c>
      <c r="K35" s="63" t="s">
        <v>5</v>
      </c>
      <c r="L35" s="60">
        <v>95357</v>
      </c>
      <c r="M35" s="61" t="s">
        <v>4</v>
      </c>
      <c r="N35" s="62">
        <v>19.885273236364398</v>
      </c>
      <c r="O35" s="64" t="s">
        <v>5</v>
      </c>
      <c r="P35" s="7"/>
      <c r="Q35" s="28"/>
      <c r="R35" s="28"/>
      <c r="S35" s="28"/>
      <c r="T35" s="28"/>
    </row>
    <row r="36" spans="1:20" ht="15">
      <c r="A36" s="41" t="s">
        <v>22</v>
      </c>
      <c r="B36" s="29"/>
      <c r="C36" s="60">
        <v>468126</v>
      </c>
      <c r="D36" s="60">
        <v>451728</v>
      </c>
      <c r="E36" s="61" t="s">
        <v>4</v>
      </c>
      <c r="F36" s="62">
        <v>3.630060567421097</v>
      </c>
      <c r="G36" s="63" t="s">
        <v>5</v>
      </c>
      <c r="H36" s="60">
        <v>419315</v>
      </c>
      <c r="I36" s="61" t="s">
        <v>4</v>
      </c>
      <c r="J36" s="62">
        <v>11.640652015787651</v>
      </c>
      <c r="K36" s="63" t="s">
        <v>5</v>
      </c>
      <c r="L36" s="60">
        <v>403727</v>
      </c>
      <c r="M36" s="61" t="s">
        <v>4</v>
      </c>
      <c r="N36" s="62">
        <v>15.95112538918626</v>
      </c>
      <c r="O36" s="64" t="s">
        <v>5</v>
      </c>
      <c r="P36" s="7"/>
      <c r="Q36" s="28"/>
      <c r="R36" s="28"/>
      <c r="S36" s="28"/>
      <c r="T36" s="28"/>
    </row>
    <row r="37" spans="1:20" ht="15">
      <c r="A37" s="41" t="s">
        <v>23</v>
      </c>
      <c r="B37" s="29"/>
      <c r="C37" s="60">
        <v>1161733.472</v>
      </c>
      <c r="D37" s="60">
        <v>1203111.914</v>
      </c>
      <c r="E37" s="61" t="s">
        <v>4</v>
      </c>
      <c r="F37" s="62">
        <v>-3.439284535253975</v>
      </c>
      <c r="G37" s="63" t="s">
        <v>5</v>
      </c>
      <c r="H37" s="60">
        <v>1204047.647</v>
      </c>
      <c r="I37" s="61" t="s">
        <v>4</v>
      </c>
      <c r="J37" s="62">
        <v>-3.514327286418421</v>
      </c>
      <c r="K37" s="63" t="s">
        <v>5</v>
      </c>
      <c r="L37" s="60">
        <v>1166877.055</v>
      </c>
      <c r="M37" s="61" t="s">
        <v>4</v>
      </c>
      <c r="N37" s="62">
        <v>-0.44079905230461236</v>
      </c>
      <c r="O37" s="64" t="s">
        <v>5</v>
      </c>
      <c r="P37" s="7"/>
      <c r="Q37" s="28"/>
      <c r="R37" s="28"/>
      <c r="S37" s="28"/>
      <c r="T37" s="28"/>
    </row>
    <row r="38" spans="1:20" ht="15">
      <c r="A38" s="41" t="s">
        <v>24</v>
      </c>
      <c r="B38" s="29"/>
      <c r="C38" s="60">
        <v>842180</v>
      </c>
      <c r="D38" s="60">
        <v>826057</v>
      </c>
      <c r="E38" s="61" t="s">
        <v>4</v>
      </c>
      <c r="F38" s="62">
        <v>1.9518023574644445</v>
      </c>
      <c r="G38" s="63" t="s">
        <v>5</v>
      </c>
      <c r="H38" s="60">
        <v>822483</v>
      </c>
      <c r="I38" s="61" t="s">
        <v>4</v>
      </c>
      <c r="J38" s="62">
        <v>2.3948215343052652</v>
      </c>
      <c r="K38" s="63" t="s">
        <v>5</v>
      </c>
      <c r="L38" s="60">
        <v>741288</v>
      </c>
      <c r="M38" s="61" t="s">
        <v>4</v>
      </c>
      <c r="N38" s="62">
        <v>13.610364662587273</v>
      </c>
      <c r="O38" s="64" t="s">
        <v>5</v>
      </c>
      <c r="P38" s="7"/>
      <c r="Q38" s="28"/>
      <c r="R38" s="28"/>
      <c r="S38" s="28"/>
      <c r="T38" s="28"/>
    </row>
    <row r="39" spans="1:20" ht="15">
      <c r="A39" s="41" t="s">
        <v>25</v>
      </c>
      <c r="B39" s="29"/>
      <c r="C39" s="60">
        <v>570706.265</v>
      </c>
      <c r="D39" s="60">
        <v>591124.055</v>
      </c>
      <c r="E39" s="61" t="s">
        <v>4</v>
      </c>
      <c r="F39" s="62">
        <v>-3.4540617705026477</v>
      </c>
      <c r="G39" s="63" t="s">
        <v>5</v>
      </c>
      <c r="H39" s="60">
        <v>564935.234</v>
      </c>
      <c r="I39" s="61" t="s">
        <v>4</v>
      </c>
      <c r="J39" s="62">
        <v>1.021538514979568</v>
      </c>
      <c r="K39" s="63" t="s">
        <v>5</v>
      </c>
      <c r="L39" s="60">
        <v>547330.697</v>
      </c>
      <c r="M39" s="61" t="s">
        <v>4</v>
      </c>
      <c r="N39" s="62">
        <v>4.270830802680166</v>
      </c>
      <c r="O39" s="64" t="s">
        <v>5</v>
      </c>
      <c r="P39" s="7"/>
      <c r="Q39" s="28"/>
      <c r="R39" s="28"/>
      <c r="S39" s="28"/>
      <c r="T39" s="28"/>
    </row>
    <row r="40" spans="1:20" ht="15">
      <c r="A40" s="41" t="s">
        <v>26</v>
      </c>
      <c r="B40" s="29"/>
      <c r="C40" s="60">
        <v>1412885.847</v>
      </c>
      <c r="D40" s="60">
        <v>1417181.022</v>
      </c>
      <c r="E40" s="61" t="s">
        <v>4</v>
      </c>
      <c r="F40" s="62">
        <v>-0.30307878339624494</v>
      </c>
      <c r="G40" s="63" t="s">
        <v>5</v>
      </c>
      <c r="H40" s="60">
        <v>1387417.977</v>
      </c>
      <c r="I40" s="61" t="s">
        <v>4</v>
      </c>
      <c r="J40" s="62">
        <v>1.8356306767099113</v>
      </c>
      <c r="K40" s="63" t="s">
        <v>5</v>
      </c>
      <c r="L40" s="60">
        <v>1288619.019</v>
      </c>
      <c r="M40" s="61" t="s">
        <v>4</v>
      </c>
      <c r="N40" s="62">
        <v>9.643410982435597</v>
      </c>
      <c r="O40" s="64" t="s">
        <v>5</v>
      </c>
      <c r="P40" s="7"/>
      <c r="Q40" s="28">
        <f>C40-C39-C38</f>
        <v>-0.4179999999469146</v>
      </c>
      <c r="R40" s="28">
        <f>D40-D39-D38</f>
        <v>-0.03299999993760139</v>
      </c>
      <c r="S40" s="28">
        <f>H40-H39-H38</f>
        <v>-0.2570000000996515</v>
      </c>
      <c r="T40" s="28">
        <f>L40-L39-L38</f>
        <v>0.32200000004377216</v>
      </c>
    </row>
    <row r="41" spans="1:20" ht="15">
      <c r="A41" s="41" t="s">
        <v>27</v>
      </c>
      <c r="B41" s="29"/>
      <c r="C41" s="60">
        <v>3157065</v>
      </c>
      <c r="D41" s="60">
        <v>3177832</v>
      </c>
      <c r="E41" s="61" t="s">
        <v>4</v>
      </c>
      <c r="F41" s="62">
        <v>-0.6534958424485637</v>
      </c>
      <c r="G41" s="63" t="s">
        <v>5</v>
      </c>
      <c r="H41" s="60">
        <v>3111862</v>
      </c>
      <c r="I41" s="61" t="s">
        <v>4</v>
      </c>
      <c r="J41" s="62">
        <v>1.4526029753247514</v>
      </c>
      <c r="K41" s="63" t="s">
        <v>5</v>
      </c>
      <c r="L41" s="60">
        <v>2954580</v>
      </c>
      <c r="M41" s="61" t="s">
        <v>4</v>
      </c>
      <c r="N41" s="62">
        <v>6.853258331133347</v>
      </c>
      <c r="O41" s="64" t="s">
        <v>5</v>
      </c>
      <c r="P41" s="7"/>
      <c r="Q41" s="27">
        <f>C41-C40-C34</f>
        <v>0.15299999993294477</v>
      </c>
      <c r="R41" s="27">
        <f>D41-D40-D34</f>
        <v>-0.022000000113621354</v>
      </c>
      <c r="S41" s="27">
        <f>H41-H40-H34</f>
        <v>0.023000000044703484</v>
      </c>
      <c r="T41" s="27">
        <f>L41-L40-L34</f>
        <v>-0.019000000087544322</v>
      </c>
    </row>
    <row r="42" spans="1:20" ht="15">
      <c r="A42" s="29"/>
      <c r="B42" s="29"/>
      <c r="C42" s="60"/>
      <c r="D42" s="60"/>
      <c r="E42" s="66"/>
      <c r="F42" s="62"/>
      <c r="G42" s="67"/>
      <c r="H42" s="60"/>
      <c r="I42" s="66"/>
      <c r="J42" s="62"/>
      <c r="K42" s="67"/>
      <c r="L42" s="60"/>
      <c r="M42" s="66"/>
      <c r="N42" s="62"/>
      <c r="O42" s="64"/>
      <c r="P42" s="14"/>
      <c r="Q42" s="28">
        <f>C41-C30-C29-C28</f>
        <v>0</v>
      </c>
      <c r="R42" s="28">
        <f>D41-D30-D29-D28</f>
        <v>0</v>
      </c>
      <c r="S42" s="28">
        <f>H41-H30-H29-H28</f>
        <v>1</v>
      </c>
      <c r="T42" s="28">
        <f>L41-L30-L29-L28</f>
        <v>0</v>
      </c>
    </row>
    <row r="43" spans="1:20" ht="15">
      <c r="A43" s="41" t="s">
        <v>28</v>
      </c>
      <c r="B43" s="29"/>
      <c r="C43" s="60">
        <v>26634</v>
      </c>
      <c r="D43" s="60">
        <v>28342</v>
      </c>
      <c r="E43" s="61" t="s">
        <v>4</v>
      </c>
      <c r="F43" s="62">
        <v>-6.0263919271752115</v>
      </c>
      <c r="G43" s="63" t="s">
        <v>5</v>
      </c>
      <c r="H43" s="60">
        <v>27499</v>
      </c>
      <c r="I43" s="61" t="s">
        <v>4</v>
      </c>
      <c r="J43" s="62">
        <v>-3.145568929779259</v>
      </c>
      <c r="K43" s="63" t="s">
        <v>5</v>
      </c>
      <c r="L43" s="60">
        <v>29499</v>
      </c>
      <c r="M43" s="61" t="s">
        <v>4</v>
      </c>
      <c r="N43" s="62">
        <v>-9.712193633682503</v>
      </c>
      <c r="O43" s="64" t="s">
        <v>5</v>
      </c>
      <c r="P43" s="7"/>
      <c r="Q43" s="28"/>
      <c r="R43" s="28"/>
      <c r="S43" s="28"/>
      <c r="T43" s="28"/>
    </row>
    <row r="44" spans="1:20" ht="15">
      <c r="A44" s="29"/>
      <c r="B44" s="29"/>
      <c r="C44" s="60"/>
      <c r="D44" s="69"/>
      <c r="E44" s="66"/>
      <c r="F44" s="62"/>
      <c r="G44" s="67"/>
      <c r="H44" s="60"/>
      <c r="I44" s="66"/>
      <c r="J44" s="62"/>
      <c r="K44" s="67"/>
      <c r="L44" s="60"/>
      <c r="M44" s="66"/>
      <c r="N44" s="62"/>
      <c r="O44" s="68"/>
      <c r="P44" s="5"/>
      <c r="Q44" s="28"/>
      <c r="R44" s="28"/>
      <c r="S44" s="28"/>
      <c r="T44" s="28"/>
    </row>
    <row r="45" spans="1:20" ht="15">
      <c r="A45" s="29"/>
      <c r="B45" s="29"/>
      <c r="C45" s="60"/>
      <c r="D45" s="69"/>
      <c r="E45" s="66"/>
      <c r="F45" s="62"/>
      <c r="G45" s="67"/>
      <c r="H45" s="60"/>
      <c r="I45" s="66"/>
      <c r="J45" s="62"/>
      <c r="K45" s="67"/>
      <c r="L45" s="60"/>
      <c r="M45" s="66"/>
      <c r="N45" s="62"/>
      <c r="O45" s="68"/>
      <c r="P45" s="5"/>
      <c r="Q45" s="28"/>
      <c r="R45" s="28"/>
      <c r="S45" s="28"/>
      <c r="T45" s="28"/>
    </row>
    <row r="46" spans="1:20" ht="15">
      <c r="A46" s="56" t="s">
        <v>29</v>
      </c>
      <c r="B46" s="29"/>
      <c r="C46" s="60"/>
      <c r="D46" s="69"/>
      <c r="E46" s="66"/>
      <c r="F46" s="62"/>
      <c r="G46" s="67"/>
      <c r="H46" s="60"/>
      <c r="I46" s="66"/>
      <c r="J46" s="62"/>
      <c r="K46" s="67"/>
      <c r="L46" s="60"/>
      <c r="M46" s="66"/>
      <c r="N46" s="62"/>
      <c r="O46" s="68"/>
      <c r="P46" s="5"/>
      <c r="Q46" s="28"/>
      <c r="R46" s="28"/>
      <c r="S46" s="28"/>
      <c r="T46" s="28"/>
    </row>
    <row r="47" spans="1:20" ht="15">
      <c r="A47" s="29"/>
      <c r="B47" s="29"/>
      <c r="C47" s="60"/>
      <c r="D47" s="69"/>
      <c r="E47" s="66"/>
      <c r="F47" s="62"/>
      <c r="G47" s="67"/>
      <c r="H47" s="60"/>
      <c r="I47" s="66"/>
      <c r="J47" s="62"/>
      <c r="K47" s="67"/>
      <c r="L47" s="60"/>
      <c r="M47" s="66"/>
      <c r="N47" s="62"/>
      <c r="O47" s="68"/>
      <c r="P47" s="5"/>
      <c r="Q47" s="28"/>
      <c r="R47" s="28"/>
      <c r="S47" s="28"/>
      <c r="T47" s="28"/>
    </row>
    <row r="48" spans="1:20" ht="15">
      <c r="A48" s="32" t="s">
        <v>30</v>
      </c>
      <c r="B48" s="29"/>
      <c r="C48" s="60">
        <v>1926080.973</v>
      </c>
      <c r="D48" s="69">
        <v>1936112.113</v>
      </c>
      <c r="E48" s="61" t="s">
        <v>4</v>
      </c>
      <c r="F48" s="62">
        <v>-0.5181073932984503</v>
      </c>
      <c r="G48" s="63" t="s">
        <v>5</v>
      </c>
      <c r="H48" s="60">
        <v>1941062.769</v>
      </c>
      <c r="I48" s="61" t="s">
        <v>4</v>
      </c>
      <c r="J48" s="62">
        <v>-0.7718347000039785</v>
      </c>
      <c r="K48" s="63" t="s">
        <v>5</v>
      </c>
      <c r="L48" s="60">
        <v>2090581.736</v>
      </c>
      <c r="M48" s="61" t="s">
        <v>4</v>
      </c>
      <c r="N48" s="62">
        <v>-7.868659721228909</v>
      </c>
      <c r="O48" s="64" t="s">
        <v>5</v>
      </c>
      <c r="P48" s="7"/>
      <c r="Q48" s="28">
        <f>C48-C49-C50-C51</f>
        <v>-0.027000000001862645</v>
      </c>
      <c r="R48" s="28">
        <f>D48-D49-D50-D51</f>
        <v>1.1129999998956919</v>
      </c>
      <c r="S48" s="28">
        <f>H48-H49-H50-H51</f>
        <v>0.7690000000875443</v>
      </c>
      <c r="T48" s="28">
        <f>L48-L49-L50-L51</f>
        <v>0.7360000000335276</v>
      </c>
    </row>
    <row r="49" spans="1:20" ht="15">
      <c r="A49" s="79" t="s">
        <v>31</v>
      </c>
      <c r="B49" s="70"/>
      <c r="C49" s="60">
        <v>102873</v>
      </c>
      <c r="D49" s="69">
        <v>103141</v>
      </c>
      <c r="E49" s="61" t="s">
        <v>4</v>
      </c>
      <c r="F49" s="62">
        <v>-0.25983847354592626</v>
      </c>
      <c r="G49" s="63" t="s">
        <v>5</v>
      </c>
      <c r="H49" s="60">
        <v>106616</v>
      </c>
      <c r="I49" s="61" t="s">
        <v>4</v>
      </c>
      <c r="J49" s="62">
        <v>-3.5107300967959816</v>
      </c>
      <c r="K49" s="63" t="s">
        <v>5</v>
      </c>
      <c r="L49" s="60">
        <v>129243</v>
      </c>
      <c r="M49" s="61" t="s">
        <v>4</v>
      </c>
      <c r="N49" s="62">
        <v>-20.40342610431513</v>
      </c>
      <c r="O49" s="64" t="s">
        <v>5</v>
      </c>
      <c r="P49" s="7"/>
      <c r="Q49" s="28"/>
      <c r="R49" s="28"/>
      <c r="S49" s="28"/>
      <c r="T49" s="28"/>
    </row>
    <row r="50" spans="1:20" ht="15">
      <c r="A50" s="79" t="s">
        <v>32</v>
      </c>
      <c r="B50" s="70"/>
      <c r="C50" s="60">
        <v>11508</v>
      </c>
      <c r="D50" s="69">
        <v>11007</v>
      </c>
      <c r="E50" s="61" t="s">
        <v>4</v>
      </c>
      <c r="F50" s="62">
        <v>4.551648950667754</v>
      </c>
      <c r="G50" s="63" t="s">
        <v>5</v>
      </c>
      <c r="H50" s="60">
        <v>11904</v>
      </c>
      <c r="I50" s="61" t="s">
        <v>4</v>
      </c>
      <c r="J50" s="62">
        <v>-3.326612903225808</v>
      </c>
      <c r="K50" s="63" t="s">
        <v>5</v>
      </c>
      <c r="L50" s="60">
        <v>16404</v>
      </c>
      <c r="M50" s="61" t="s">
        <v>4</v>
      </c>
      <c r="N50" s="62">
        <v>-29.846378931967806</v>
      </c>
      <c r="O50" s="64" t="s">
        <v>5</v>
      </c>
      <c r="P50" s="7"/>
      <c r="Q50" s="28"/>
      <c r="R50" s="28"/>
      <c r="S50" s="28"/>
      <c r="T50" s="28"/>
    </row>
    <row r="51" spans="1:20" ht="15">
      <c r="A51" s="79" t="s">
        <v>33</v>
      </c>
      <c r="B51" s="70"/>
      <c r="C51" s="60">
        <v>1811700</v>
      </c>
      <c r="D51" s="69">
        <v>1821963</v>
      </c>
      <c r="E51" s="61" t="s">
        <v>4</v>
      </c>
      <c r="F51" s="62">
        <v>-0.5632935465758635</v>
      </c>
      <c r="G51" s="63" t="s">
        <v>5</v>
      </c>
      <c r="H51" s="60">
        <v>1822542</v>
      </c>
      <c r="I51" s="61" t="s">
        <v>4</v>
      </c>
      <c r="J51" s="62">
        <v>-0.5948834100942548</v>
      </c>
      <c r="K51" s="63" t="s">
        <v>5</v>
      </c>
      <c r="L51" s="60">
        <v>1944934</v>
      </c>
      <c r="M51" s="61" t="s">
        <v>4</v>
      </c>
      <c r="N51" s="62">
        <v>-6.850309573486811</v>
      </c>
      <c r="O51" s="64" t="s">
        <v>5</v>
      </c>
      <c r="P51" s="7"/>
      <c r="Q51" s="28"/>
      <c r="R51" s="28"/>
      <c r="S51" s="28"/>
      <c r="T51" s="28"/>
    </row>
    <row r="52" spans="1:20" ht="15">
      <c r="A52" s="32" t="s">
        <v>34</v>
      </c>
      <c r="B52" s="29"/>
      <c r="C52" s="60">
        <v>835445.708</v>
      </c>
      <c r="D52" s="69">
        <v>878068.735</v>
      </c>
      <c r="E52" s="61" t="s">
        <v>4</v>
      </c>
      <c r="F52" s="62">
        <v>-4.854178870176952</v>
      </c>
      <c r="G52" s="63" t="s">
        <v>5</v>
      </c>
      <c r="H52" s="60">
        <v>888784.392</v>
      </c>
      <c r="I52" s="61" t="s">
        <v>4</v>
      </c>
      <c r="J52" s="62">
        <v>-6.001307457703419</v>
      </c>
      <c r="K52" s="63" t="s">
        <v>5</v>
      </c>
      <c r="L52" s="60">
        <v>1140330.875</v>
      </c>
      <c r="M52" s="61" t="s">
        <v>4</v>
      </c>
      <c r="N52" s="62">
        <v>-26.736552844804805</v>
      </c>
      <c r="O52" s="64" t="s">
        <v>5</v>
      </c>
      <c r="P52" s="7"/>
      <c r="Q52" s="28">
        <f>C52-C53-C54</f>
        <v>0.7079999999841675</v>
      </c>
      <c r="R52" s="28">
        <f>D52-D53-D54</f>
        <v>-0.26500000001396984</v>
      </c>
      <c r="S52" s="28">
        <f>H52-H53-H54</f>
        <v>0.3919999999925494</v>
      </c>
      <c r="T52" s="28">
        <f>L52-L53-L54</f>
        <v>-0.125</v>
      </c>
    </row>
    <row r="53" spans="1:20" ht="15">
      <c r="A53" s="41" t="s">
        <v>35</v>
      </c>
      <c r="B53" s="70"/>
      <c r="C53" s="60">
        <v>814033</v>
      </c>
      <c r="D53" s="69">
        <v>856018</v>
      </c>
      <c r="E53" s="61" t="s">
        <v>4</v>
      </c>
      <c r="F53" s="62">
        <v>-4.9046865836933335</v>
      </c>
      <c r="G53" s="63" t="s">
        <v>5</v>
      </c>
      <c r="H53" s="60">
        <v>866415</v>
      </c>
      <c r="I53" s="61" t="s">
        <v>4</v>
      </c>
      <c r="J53" s="62">
        <v>-6.0458325398336825</v>
      </c>
      <c r="K53" s="63" t="s">
        <v>5</v>
      </c>
      <c r="L53" s="60">
        <v>1115371</v>
      </c>
      <c r="M53" s="61" t="s">
        <v>4</v>
      </c>
      <c r="N53" s="62">
        <v>-27.01684013660028</v>
      </c>
      <c r="O53" s="64" t="s">
        <v>5</v>
      </c>
      <c r="P53" s="7"/>
      <c r="Q53" s="28"/>
      <c r="R53" s="28"/>
      <c r="S53" s="28"/>
      <c r="T53" s="28"/>
    </row>
    <row r="54" spans="1:20" ht="15">
      <c r="A54" s="41" t="s">
        <v>36</v>
      </c>
      <c r="B54" s="70"/>
      <c r="C54" s="60">
        <v>21412</v>
      </c>
      <c r="D54" s="69">
        <v>22051</v>
      </c>
      <c r="E54" s="61" t="s">
        <v>4</v>
      </c>
      <c r="F54" s="62">
        <v>-2.897827762913252</v>
      </c>
      <c r="G54" s="63" t="s">
        <v>5</v>
      </c>
      <c r="H54" s="60">
        <v>22369</v>
      </c>
      <c r="I54" s="61" t="s">
        <v>4</v>
      </c>
      <c r="J54" s="62">
        <v>-4.2782422102016255</v>
      </c>
      <c r="K54" s="63" t="s">
        <v>5</v>
      </c>
      <c r="L54" s="60">
        <v>24960</v>
      </c>
      <c r="M54" s="61" t="s">
        <v>4</v>
      </c>
      <c r="N54" s="62">
        <v>-14.214743589743591</v>
      </c>
      <c r="O54" s="64" t="s">
        <v>5</v>
      </c>
      <c r="P54" s="7"/>
      <c r="Q54" s="28"/>
      <c r="R54" s="28"/>
      <c r="S54" s="28"/>
      <c r="T54" s="28"/>
    </row>
    <row r="55" spans="1:20" ht="15">
      <c r="A55" s="41" t="s">
        <v>37</v>
      </c>
      <c r="B55" s="29"/>
      <c r="C55" s="60">
        <v>1610479</v>
      </c>
      <c r="D55" s="69">
        <v>1608259</v>
      </c>
      <c r="E55" s="61" t="s">
        <v>4</v>
      </c>
      <c r="F55" s="62">
        <v>0.1380374678456633</v>
      </c>
      <c r="G55" s="63" t="s">
        <v>5</v>
      </c>
      <c r="H55" s="60">
        <v>1608198</v>
      </c>
      <c r="I55" s="61" t="s">
        <v>4</v>
      </c>
      <c r="J55" s="62">
        <v>0.14183576897870864</v>
      </c>
      <c r="K55" s="63" t="s">
        <v>5</v>
      </c>
      <c r="L55" s="60">
        <v>1684635</v>
      </c>
      <c r="M55" s="61" t="s">
        <v>4</v>
      </c>
      <c r="N55" s="62">
        <v>-4.40190308286364</v>
      </c>
      <c r="O55" s="64" t="s">
        <v>5</v>
      </c>
      <c r="P55" s="7"/>
      <c r="Q55" s="28"/>
      <c r="R55" s="28"/>
      <c r="S55" s="28"/>
      <c r="T55" s="28"/>
    </row>
    <row r="56" spans="1:20" ht="15" hidden="1">
      <c r="A56" s="41" t="s">
        <v>38</v>
      </c>
      <c r="B56" s="29"/>
      <c r="C56" s="60">
        <v>449228.921</v>
      </c>
      <c r="D56" s="69">
        <v>457383.44</v>
      </c>
      <c r="E56" s="61" t="s">
        <v>4</v>
      </c>
      <c r="F56" s="62">
        <v>-1.7828627551535305</v>
      </c>
      <c r="G56" s="63" t="s">
        <v>5</v>
      </c>
      <c r="H56" s="60">
        <v>471152.386</v>
      </c>
      <c r="I56" s="61" t="s">
        <v>4</v>
      </c>
      <c r="J56" s="62">
        <v>-4.65315801244823</v>
      </c>
      <c r="K56" s="63" t="s">
        <v>5</v>
      </c>
      <c r="L56" s="60">
        <v>596416.465</v>
      </c>
      <c r="M56" s="61" t="s">
        <v>4</v>
      </c>
      <c r="N56" s="62">
        <v>-24.6786520221235</v>
      </c>
      <c r="O56" s="64" t="s">
        <v>5</v>
      </c>
      <c r="P56" s="7"/>
      <c r="Q56" s="28"/>
      <c r="R56" s="28"/>
      <c r="S56" s="28"/>
      <c r="T56" s="28"/>
    </row>
    <row r="57" spans="1:20" ht="15" hidden="1">
      <c r="A57" s="41" t="s">
        <v>39</v>
      </c>
      <c r="B57" s="29"/>
      <c r="C57" s="60">
        <v>701818.747</v>
      </c>
      <c r="D57" s="69">
        <v>748537.956</v>
      </c>
      <c r="E57" s="61" t="s">
        <v>4</v>
      </c>
      <c r="F57" s="62">
        <v>-6.241394791742536</v>
      </c>
      <c r="G57" s="63" t="s">
        <v>5</v>
      </c>
      <c r="H57" s="60">
        <v>750496.752</v>
      </c>
      <c r="I57" s="61" t="s">
        <v>4</v>
      </c>
      <c r="J57" s="62">
        <v>-6.486104686033329</v>
      </c>
      <c r="K57" s="63" t="s">
        <v>5</v>
      </c>
      <c r="L57" s="60">
        <v>949861.337</v>
      </c>
      <c r="M57" s="61" t="s">
        <v>4</v>
      </c>
      <c r="N57" s="62">
        <v>-26.113557878185333</v>
      </c>
      <c r="O57" s="64" t="s">
        <v>5</v>
      </c>
      <c r="P57" s="7"/>
      <c r="Q57" s="28"/>
      <c r="R57" s="28"/>
      <c r="S57" s="28"/>
      <c r="T57" s="28"/>
    </row>
    <row r="58" spans="1:20" ht="15">
      <c r="A58" s="41" t="s">
        <v>40</v>
      </c>
      <c r="B58" s="29"/>
      <c r="C58" s="60">
        <v>1151048</v>
      </c>
      <c r="D58" s="69">
        <v>1205921</v>
      </c>
      <c r="E58" s="61" t="s">
        <v>4</v>
      </c>
      <c r="F58" s="62">
        <v>-4.550298070935</v>
      </c>
      <c r="G58" s="63" t="s">
        <v>5</v>
      </c>
      <c r="H58" s="60">
        <v>1221649</v>
      </c>
      <c r="I58" s="61" t="s">
        <v>4</v>
      </c>
      <c r="J58" s="62">
        <v>-5.779155878652546</v>
      </c>
      <c r="K58" s="63" t="s">
        <v>5</v>
      </c>
      <c r="L58" s="60">
        <v>1546278</v>
      </c>
      <c r="M58" s="61" t="s">
        <v>4</v>
      </c>
      <c r="N58" s="62">
        <v>-25.560086866656576</v>
      </c>
      <c r="O58" s="64" t="s">
        <v>5</v>
      </c>
      <c r="P58" s="7"/>
      <c r="Q58" s="28"/>
      <c r="R58" s="28"/>
      <c r="S58" s="28"/>
      <c r="T58" s="28"/>
    </row>
    <row r="59" spans="1:20" ht="15">
      <c r="A59" s="41" t="s">
        <v>41</v>
      </c>
      <c r="B59" s="29"/>
      <c r="C59" s="60">
        <v>2761527</v>
      </c>
      <c r="D59" s="69">
        <v>2814181</v>
      </c>
      <c r="E59" s="61" t="s">
        <v>4</v>
      </c>
      <c r="F59" s="62">
        <v>-1.871023932007219</v>
      </c>
      <c r="G59" s="63" t="s">
        <v>5</v>
      </c>
      <c r="H59" s="60">
        <v>2829847</v>
      </c>
      <c r="I59" s="61" t="s">
        <v>4</v>
      </c>
      <c r="J59" s="62">
        <v>-2.414264799475035</v>
      </c>
      <c r="K59" s="63" t="s">
        <v>5</v>
      </c>
      <c r="L59" s="60">
        <v>3230913</v>
      </c>
      <c r="M59" s="61" t="s">
        <v>4</v>
      </c>
      <c r="N59" s="62">
        <v>-14.527967791147574</v>
      </c>
      <c r="O59" s="64" t="s">
        <v>5</v>
      </c>
      <c r="P59" s="7"/>
      <c r="Q59" s="28">
        <f>C59-C48-C52</f>
        <v>0.31900000001769513</v>
      </c>
      <c r="R59" s="28">
        <f>D59-D48-D52</f>
        <v>0.15200000011827797</v>
      </c>
      <c r="S59" s="28">
        <f>H59-H48-H52</f>
        <v>-0.16100000008009374</v>
      </c>
      <c r="T59" s="28">
        <f>L59-L48-L52</f>
        <v>0.3889999999664724</v>
      </c>
    </row>
    <row r="60" spans="1:20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13"/>
      <c r="Q60" s="28">
        <f>C59-C58-C55</f>
        <v>0</v>
      </c>
      <c r="R60" s="28">
        <f>D59-D58-D55</f>
        <v>1</v>
      </c>
      <c r="S60" s="28">
        <f>H59-H58-H55</f>
        <v>0</v>
      </c>
      <c r="T60" s="28">
        <f>L59-L58-L55</f>
        <v>0</v>
      </c>
    </row>
    <row r="61" spans="1:16" ht="15">
      <c r="A61" s="29"/>
      <c r="B61" s="29"/>
      <c r="C61" s="29"/>
      <c r="D61" s="29"/>
      <c r="E61" s="38"/>
      <c r="F61" s="73"/>
      <c r="G61" s="37"/>
      <c r="H61" s="29"/>
      <c r="I61" s="38"/>
      <c r="J61" s="29"/>
      <c r="K61" s="37"/>
      <c r="L61" s="29"/>
      <c r="M61" s="38"/>
      <c r="N61" s="29"/>
      <c r="O61" s="36"/>
      <c r="P61" s="5"/>
    </row>
    <row r="62" spans="1:16" ht="15">
      <c r="A62" s="29"/>
      <c r="B62" s="29"/>
      <c r="C62" s="29"/>
      <c r="D62" s="29"/>
      <c r="E62" s="38"/>
      <c r="F62" s="73"/>
      <c r="G62" s="37"/>
      <c r="H62" s="29"/>
      <c r="I62" s="38"/>
      <c r="J62" s="29"/>
      <c r="K62" s="37"/>
      <c r="L62" s="29"/>
      <c r="M62" s="38"/>
      <c r="N62" s="29"/>
      <c r="O62" s="36"/>
      <c r="P62" s="5"/>
    </row>
    <row r="63" spans="1:16" ht="15">
      <c r="A63" s="79" t="s">
        <v>42</v>
      </c>
      <c r="B63" s="29"/>
      <c r="C63" s="29"/>
      <c r="D63" s="29"/>
      <c r="E63" s="38"/>
      <c r="F63" s="73"/>
      <c r="G63" s="37"/>
      <c r="H63" s="29"/>
      <c r="I63" s="38"/>
      <c r="J63" s="29"/>
      <c r="K63" s="37"/>
      <c r="L63" s="29"/>
      <c r="M63" s="38"/>
      <c r="N63" s="29"/>
      <c r="O63" s="36"/>
      <c r="P63" s="5"/>
    </row>
    <row r="64" spans="1:16" ht="15">
      <c r="A64" s="79" t="s">
        <v>43</v>
      </c>
      <c r="B64" s="29"/>
      <c r="C64" s="30"/>
      <c r="D64" s="30"/>
      <c r="E64" s="38"/>
      <c r="F64" s="73"/>
      <c r="G64" s="37"/>
      <c r="H64" s="30"/>
      <c r="I64" s="38"/>
      <c r="J64" s="30"/>
      <c r="K64" s="37"/>
      <c r="L64" s="30"/>
      <c r="M64" s="38"/>
      <c r="N64" s="30"/>
      <c r="O64" s="36"/>
      <c r="P64" s="6"/>
    </row>
    <row r="65" spans="1:16" ht="15">
      <c r="A65" s="34" t="s">
        <v>44</v>
      </c>
      <c r="B65" s="30"/>
      <c r="C65" s="30"/>
      <c r="D65" s="30"/>
      <c r="E65" s="38"/>
      <c r="F65" s="73"/>
      <c r="G65" s="37"/>
      <c r="H65" s="30"/>
      <c r="I65" s="38"/>
      <c r="J65" s="30"/>
      <c r="K65" s="37"/>
      <c r="L65" s="30"/>
      <c r="M65" s="38"/>
      <c r="N65" s="30"/>
      <c r="O65" s="36"/>
      <c r="P65" s="6"/>
    </row>
    <row r="66" spans="1:16" ht="15">
      <c r="A66" s="29"/>
      <c r="B66" s="29"/>
      <c r="C66" s="29"/>
      <c r="D66" s="29"/>
      <c r="E66" s="38"/>
      <c r="F66" s="73"/>
      <c r="G66" s="37"/>
      <c r="H66" s="29"/>
      <c r="I66" s="38"/>
      <c r="J66" s="29"/>
      <c r="K66" s="37"/>
      <c r="L66" s="29"/>
      <c r="M66" s="38"/>
      <c r="N66" s="29"/>
      <c r="O66" s="36"/>
      <c r="P66" s="5"/>
    </row>
    <row r="67" spans="1:16" ht="15">
      <c r="A67" s="70"/>
      <c r="B67" s="29"/>
      <c r="C67" s="29"/>
      <c r="D67" s="29"/>
      <c r="E67" s="38"/>
      <c r="F67" s="73"/>
      <c r="G67" s="37"/>
      <c r="H67" s="29"/>
      <c r="I67" s="38"/>
      <c r="J67" s="29"/>
      <c r="K67" s="37"/>
      <c r="L67" s="29"/>
      <c r="M67" s="38"/>
      <c r="N67" s="29"/>
      <c r="O67" s="36"/>
      <c r="P67" s="5"/>
    </row>
    <row r="68" spans="1:16" ht="15">
      <c r="A68" s="41" t="s">
        <v>45</v>
      </c>
      <c r="B68" s="29"/>
      <c r="C68" s="29"/>
      <c r="D68" s="29"/>
      <c r="E68" s="38"/>
      <c r="F68" s="73"/>
      <c r="G68" s="37"/>
      <c r="H68" s="29"/>
      <c r="I68" s="38"/>
      <c r="J68" s="29"/>
      <c r="K68" s="37"/>
      <c r="L68" s="29"/>
      <c r="M68" s="38"/>
      <c r="N68" s="29"/>
      <c r="O68" s="36"/>
      <c r="P68" s="5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69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J44" sqref="J44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1" customWidth="1"/>
    <col min="4" max="4" width="10.7109375" style="0" customWidth="1"/>
    <col min="5" max="5" width="3.7109375" style="18" customWidth="1"/>
    <col min="6" max="6" width="3.7109375" style="19" customWidth="1"/>
    <col min="7" max="7" width="10.7109375" style="0" customWidth="1"/>
    <col min="8" max="8" width="3.7109375" style="18" customWidth="1"/>
    <col min="9" max="9" width="3.7109375" style="0" customWidth="1"/>
    <col min="10" max="10" width="10.7109375" style="0" customWidth="1"/>
    <col min="11" max="12" width="1.7109375" style="0" customWidth="1"/>
    <col min="13" max="14" width="9.7109375" style="0" customWidth="1"/>
  </cols>
  <sheetData>
    <row r="1" spans="1:11" ht="15" customHeight="1">
      <c r="A1" s="46"/>
      <c r="B1" s="46"/>
      <c r="C1" s="74"/>
      <c r="D1" s="46"/>
      <c r="E1" s="75"/>
      <c r="F1" s="76"/>
      <c r="G1" s="46"/>
      <c r="H1" s="75"/>
      <c r="I1" s="46"/>
      <c r="J1" s="46"/>
      <c r="K1" s="46"/>
    </row>
    <row r="2" spans="1:11" s="22" customFormat="1" ht="18.75">
      <c r="A2" s="20" t="s">
        <v>113</v>
      </c>
      <c r="B2" s="77"/>
      <c r="C2" s="30"/>
      <c r="D2" s="30"/>
      <c r="E2" s="30"/>
      <c r="F2" s="30"/>
      <c r="G2" s="30"/>
      <c r="H2" s="30"/>
      <c r="I2" s="30"/>
      <c r="J2" s="30"/>
      <c r="K2" s="30"/>
    </row>
    <row r="3" spans="1:11" ht="15" customHeight="1">
      <c r="A3" s="35" t="s">
        <v>120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customHeight="1">
      <c r="A4" s="29"/>
      <c r="B4" s="29"/>
      <c r="C4" s="36"/>
      <c r="D4" s="29"/>
      <c r="E4" s="37"/>
      <c r="F4" s="38"/>
      <c r="G4" s="29"/>
      <c r="H4" s="37"/>
      <c r="I4" s="29"/>
      <c r="J4" s="29"/>
      <c r="K4" s="29"/>
    </row>
    <row r="5" spans="1:11" ht="15" customHeight="1">
      <c r="A5" s="29"/>
      <c r="B5" s="29"/>
      <c r="C5" s="36"/>
      <c r="D5" s="29"/>
      <c r="E5" s="37"/>
      <c r="F5" s="38"/>
      <c r="G5" s="29"/>
      <c r="H5" s="37"/>
      <c r="I5" s="29"/>
      <c r="J5" s="29"/>
      <c r="K5" s="29"/>
    </row>
    <row r="6" spans="1:11" ht="15" customHeight="1">
      <c r="A6" s="29"/>
      <c r="B6" s="29"/>
      <c r="C6" s="36"/>
      <c r="D6" s="29"/>
      <c r="E6" s="37"/>
      <c r="F6" s="38"/>
      <c r="G6" s="29"/>
      <c r="H6" s="37"/>
      <c r="I6" s="29"/>
      <c r="J6" s="39" t="s">
        <v>46</v>
      </c>
      <c r="K6" s="29"/>
    </row>
    <row r="7" spans="1:11" ht="15" customHeight="1">
      <c r="A7" s="29"/>
      <c r="B7" s="29"/>
      <c r="C7" s="36"/>
      <c r="D7" s="29"/>
      <c r="E7" s="37"/>
      <c r="F7" s="38"/>
      <c r="G7" s="39" t="s">
        <v>47</v>
      </c>
      <c r="H7" s="37"/>
      <c r="I7" s="29"/>
      <c r="J7" s="29"/>
      <c r="K7" s="29"/>
    </row>
    <row r="8" spans="1:13" ht="15" customHeight="1">
      <c r="A8" s="29"/>
      <c r="B8" s="29"/>
      <c r="C8" s="36"/>
      <c r="D8" s="40" t="s">
        <v>48</v>
      </c>
      <c r="E8" s="37"/>
      <c r="F8" s="38"/>
      <c r="G8" s="40" t="s">
        <v>49</v>
      </c>
      <c r="H8" s="37"/>
      <c r="I8" s="29"/>
      <c r="J8" s="40" t="s">
        <v>50</v>
      </c>
      <c r="K8" s="29"/>
      <c r="M8" s="23" t="s">
        <v>1</v>
      </c>
    </row>
    <row r="9" spans="1:11" ht="15" customHeight="1">
      <c r="A9" s="29"/>
      <c r="B9" s="29"/>
      <c r="C9" s="36"/>
      <c r="D9" s="31"/>
      <c r="E9" s="37"/>
      <c r="F9" s="38"/>
      <c r="G9" s="29"/>
      <c r="H9" s="37"/>
      <c r="I9" s="29"/>
      <c r="J9" s="29"/>
      <c r="K9" s="29"/>
    </row>
    <row r="10" spans="1:11" ht="15" customHeight="1">
      <c r="A10" s="41" t="s">
        <v>51</v>
      </c>
      <c r="B10" s="29"/>
      <c r="C10" s="36"/>
      <c r="D10" s="42"/>
      <c r="E10" s="43"/>
      <c r="F10" s="44"/>
      <c r="G10" s="42"/>
      <c r="H10" s="43"/>
      <c r="I10" s="42"/>
      <c r="J10" s="42"/>
      <c r="K10" s="42"/>
    </row>
    <row r="11" spans="1:14" ht="15" customHeight="1">
      <c r="A11" s="29"/>
      <c r="B11" s="41" t="s">
        <v>52</v>
      </c>
      <c r="C11" s="36"/>
      <c r="D11" s="45">
        <v>112465</v>
      </c>
      <c r="E11" s="46"/>
      <c r="F11" s="44"/>
      <c r="G11" s="47" t="s">
        <v>53</v>
      </c>
      <c r="H11" s="43"/>
      <c r="I11" s="42"/>
      <c r="J11" s="45">
        <v>112465</v>
      </c>
      <c r="K11" s="42"/>
      <c r="M11" s="24">
        <f aca="true" t="shared" si="0" ref="M11:M16">D11-J11</f>
        <v>0</v>
      </c>
      <c r="N11" s="25"/>
    </row>
    <row r="12" spans="1:14" ht="15" customHeight="1">
      <c r="A12" s="29"/>
      <c r="B12" s="41" t="s">
        <v>54</v>
      </c>
      <c r="C12" s="36"/>
      <c r="D12" s="45">
        <v>6267</v>
      </c>
      <c r="E12" s="46"/>
      <c r="F12" s="44"/>
      <c r="G12" s="47" t="s">
        <v>53</v>
      </c>
      <c r="H12" s="43"/>
      <c r="I12" s="42"/>
      <c r="J12" s="45">
        <v>6267</v>
      </c>
      <c r="K12" s="42"/>
      <c r="M12" s="24">
        <f t="shared" si="0"/>
        <v>0</v>
      </c>
      <c r="N12" s="25"/>
    </row>
    <row r="13" spans="1:14" ht="15" customHeight="1">
      <c r="A13" s="29"/>
      <c r="B13" s="41" t="s">
        <v>55</v>
      </c>
      <c r="C13" s="36"/>
      <c r="D13" s="45">
        <v>118732</v>
      </c>
      <c r="E13" s="46"/>
      <c r="F13" s="44"/>
      <c r="G13" s="47" t="s">
        <v>53</v>
      </c>
      <c r="H13" s="43"/>
      <c r="I13" s="42"/>
      <c r="J13" s="45">
        <v>118732</v>
      </c>
      <c r="K13" s="42"/>
      <c r="M13" s="24">
        <f t="shared" si="0"/>
        <v>0</v>
      </c>
      <c r="N13" s="25"/>
    </row>
    <row r="14" spans="1:14" ht="15" customHeight="1">
      <c r="A14" s="29"/>
      <c r="B14" s="29"/>
      <c r="C14" s="36"/>
      <c r="D14" s="48"/>
      <c r="E14" s="46"/>
      <c r="F14" s="44"/>
      <c r="G14" s="47"/>
      <c r="H14" s="43"/>
      <c r="I14" s="42"/>
      <c r="J14" s="48"/>
      <c r="K14" s="42"/>
      <c r="M14" s="24"/>
      <c r="N14" s="25"/>
    </row>
    <row r="15" spans="1:14" ht="15" customHeight="1">
      <c r="A15" s="41" t="s">
        <v>56</v>
      </c>
      <c r="B15" s="29"/>
      <c r="C15" s="36"/>
      <c r="D15" s="45"/>
      <c r="E15" s="46"/>
      <c r="F15" s="44"/>
      <c r="G15" s="47"/>
      <c r="H15" s="43"/>
      <c r="I15" s="42"/>
      <c r="J15" s="45"/>
      <c r="K15" s="42"/>
      <c r="M15" s="24"/>
      <c r="N15" s="25"/>
    </row>
    <row r="16" spans="1:14" ht="15" customHeight="1">
      <c r="A16" s="29"/>
      <c r="B16" s="41" t="s">
        <v>57</v>
      </c>
      <c r="C16" s="36"/>
      <c r="D16" s="45">
        <v>15566.107</v>
      </c>
      <c r="E16" s="46"/>
      <c r="F16" s="44"/>
      <c r="G16" s="47" t="s">
        <v>53</v>
      </c>
      <c r="H16" s="43"/>
      <c r="I16" s="42"/>
      <c r="J16" s="45">
        <v>15566.107</v>
      </c>
      <c r="K16" s="42"/>
      <c r="M16" s="24">
        <f t="shared" si="0"/>
        <v>0</v>
      </c>
      <c r="N16" s="25"/>
    </row>
    <row r="17" spans="1:14" ht="15" customHeight="1">
      <c r="A17" s="29"/>
      <c r="B17" s="29"/>
      <c r="C17" s="36"/>
      <c r="D17" s="48"/>
      <c r="E17" s="46"/>
      <c r="F17" s="44"/>
      <c r="G17" s="47"/>
      <c r="H17" s="43"/>
      <c r="I17" s="42"/>
      <c r="J17" s="48"/>
      <c r="K17" s="42"/>
      <c r="M17" s="24"/>
      <c r="N17" s="25"/>
    </row>
    <row r="18" spans="1:14" ht="15" customHeight="1">
      <c r="A18" s="41" t="s">
        <v>58</v>
      </c>
      <c r="B18" s="29"/>
      <c r="C18" s="36"/>
      <c r="D18" s="45"/>
      <c r="E18" s="46"/>
      <c r="F18" s="44"/>
      <c r="G18" s="47"/>
      <c r="H18" s="43"/>
      <c r="I18" s="42"/>
      <c r="J18" s="45"/>
      <c r="K18" s="42"/>
      <c r="M18" s="24"/>
      <c r="N18" s="25"/>
    </row>
    <row r="19" spans="1:14" ht="15" customHeight="1">
      <c r="A19" s="29"/>
      <c r="B19" s="41" t="s">
        <v>59</v>
      </c>
      <c r="C19" s="36"/>
      <c r="D19" s="45">
        <v>103165.893</v>
      </c>
      <c r="E19" s="46"/>
      <c r="F19" s="44"/>
      <c r="G19" s="47" t="s">
        <v>53</v>
      </c>
      <c r="H19" s="43"/>
      <c r="I19" s="42"/>
      <c r="J19" s="45">
        <v>103165.893</v>
      </c>
      <c r="K19" s="42"/>
      <c r="M19" s="24">
        <f>D19-J19</f>
        <v>0</v>
      </c>
      <c r="N19" s="25"/>
    </row>
    <row r="20" spans="1:14" ht="15" customHeight="1">
      <c r="A20" s="29"/>
      <c r="B20" s="29"/>
      <c r="C20" s="36"/>
      <c r="D20" s="48"/>
      <c r="E20" s="43"/>
      <c r="F20" s="44"/>
      <c r="G20" s="45"/>
      <c r="H20" s="43"/>
      <c r="I20" s="42"/>
      <c r="J20" s="45"/>
      <c r="K20" s="42"/>
      <c r="M20" s="24"/>
      <c r="N20" s="25"/>
    </row>
    <row r="21" spans="1:14" ht="15" customHeight="1">
      <c r="A21" s="41" t="s">
        <v>60</v>
      </c>
      <c r="B21" s="29"/>
      <c r="C21" s="36"/>
      <c r="D21" s="45">
        <v>114319.494</v>
      </c>
      <c r="E21" s="43"/>
      <c r="F21" s="44"/>
      <c r="G21" s="45">
        <v>21230.144</v>
      </c>
      <c r="H21" s="43"/>
      <c r="I21" s="42"/>
      <c r="J21" s="45">
        <v>135549.638</v>
      </c>
      <c r="K21" s="42"/>
      <c r="M21" s="24">
        <f>D21+G21-J21</f>
        <v>0</v>
      </c>
      <c r="N21" s="25"/>
    </row>
    <row r="22" spans="1:14" ht="15" customHeight="1">
      <c r="A22" s="41"/>
      <c r="B22" s="29"/>
      <c r="C22" s="36"/>
      <c r="D22" s="45"/>
      <c r="E22" s="43"/>
      <c r="F22" s="44"/>
      <c r="G22" s="45"/>
      <c r="H22" s="43"/>
      <c r="I22" s="42"/>
      <c r="J22" s="45"/>
      <c r="K22" s="42"/>
      <c r="M22" s="24"/>
      <c r="N22" s="25"/>
    </row>
    <row r="23" spans="1:14" ht="15" customHeight="1">
      <c r="A23" s="41" t="s">
        <v>61</v>
      </c>
      <c r="B23" s="29"/>
      <c r="C23" s="36"/>
      <c r="D23" s="45">
        <v>468125.723</v>
      </c>
      <c r="E23" s="43"/>
      <c r="F23" s="44"/>
      <c r="G23" s="45">
        <v>189615.333</v>
      </c>
      <c r="H23" s="43"/>
      <c r="I23" s="42"/>
      <c r="J23" s="45">
        <v>657741.056</v>
      </c>
      <c r="K23" s="42"/>
      <c r="M23" s="24">
        <f>D23+G23-J23</f>
        <v>0</v>
      </c>
      <c r="N23" s="25"/>
    </row>
    <row r="24" spans="1:14" ht="15" customHeight="1">
      <c r="A24" s="41"/>
      <c r="B24" s="29"/>
      <c r="C24" s="36"/>
      <c r="D24" s="45"/>
      <c r="E24" s="43"/>
      <c r="F24" s="44"/>
      <c r="G24" s="45"/>
      <c r="H24" s="43"/>
      <c r="I24" s="42"/>
      <c r="J24" s="45"/>
      <c r="K24" s="42"/>
      <c r="M24" s="24"/>
      <c r="N24" s="25"/>
    </row>
    <row r="25" spans="1:14" ht="15" customHeight="1">
      <c r="A25" s="41" t="s">
        <v>62</v>
      </c>
      <c r="B25" s="29"/>
      <c r="C25" s="36"/>
      <c r="D25" s="45">
        <v>1152008.174</v>
      </c>
      <c r="E25" s="43" t="s">
        <v>63</v>
      </c>
      <c r="F25" s="44"/>
      <c r="G25" s="45">
        <v>1170937.017</v>
      </c>
      <c r="H25" s="43" t="s">
        <v>64</v>
      </c>
      <c r="I25" s="42"/>
      <c r="J25" s="45">
        <v>2322945.191</v>
      </c>
      <c r="K25" s="42"/>
      <c r="M25" s="24">
        <f>D25+G25-J25</f>
        <v>0</v>
      </c>
      <c r="N25" s="25"/>
    </row>
    <row r="26" spans="1:14" ht="15" customHeight="1">
      <c r="A26" s="41"/>
      <c r="B26" s="29"/>
      <c r="C26" s="36"/>
      <c r="D26" s="45"/>
      <c r="E26" s="43"/>
      <c r="F26" s="44"/>
      <c r="G26" s="45"/>
      <c r="H26" s="43"/>
      <c r="I26" s="42"/>
      <c r="J26" s="45"/>
      <c r="K26" s="42"/>
      <c r="M26" s="24"/>
      <c r="N26" s="25"/>
    </row>
    <row r="27" spans="1:14" ht="15" customHeight="1">
      <c r="A27" s="41" t="s">
        <v>65</v>
      </c>
      <c r="B27" s="29"/>
      <c r="C27" s="36"/>
      <c r="D27" s="48"/>
      <c r="E27" s="43"/>
      <c r="F27" s="44"/>
      <c r="G27" s="48"/>
      <c r="H27" s="43"/>
      <c r="I27" s="42"/>
      <c r="J27" s="48"/>
      <c r="K27" s="42"/>
      <c r="M27" s="24"/>
      <c r="N27" s="25"/>
    </row>
    <row r="28" spans="1:14" ht="15" customHeight="1">
      <c r="A28" s="29"/>
      <c r="B28" s="41" t="s">
        <v>66</v>
      </c>
      <c r="C28" s="36"/>
      <c r="D28" s="45">
        <v>59294.145</v>
      </c>
      <c r="E28" s="43"/>
      <c r="F28" s="44"/>
      <c r="G28" s="45">
        <v>15459.899</v>
      </c>
      <c r="H28" s="43"/>
      <c r="I28" s="42"/>
      <c r="J28" s="45">
        <v>74754.044</v>
      </c>
      <c r="K28" s="42"/>
      <c r="M28" s="24">
        <f>D28+G28-J28</f>
        <v>0</v>
      </c>
      <c r="N28" s="25"/>
    </row>
    <row r="29" spans="1:14" ht="15" customHeight="1">
      <c r="A29" s="29"/>
      <c r="B29" s="41"/>
      <c r="C29" s="36"/>
      <c r="D29" s="45"/>
      <c r="E29" s="43"/>
      <c r="F29" s="44"/>
      <c r="G29" s="45"/>
      <c r="H29" s="43"/>
      <c r="I29" s="42"/>
      <c r="J29" s="45"/>
      <c r="K29" s="42"/>
      <c r="M29" s="24"/>
      <c r="N29" s="25"/>
    </row>
    <row r="30" spans="1:14" ht="15" customHeight="1">
      <c r="A30" s="41" t="s">
        <v>67</v>
      </c>
      <c r="B30" s="29"/>
      <c r="C30" s="36"/>
      <c r="D30" s="48"/>
      <c r="E30" s="43"/>
      <c r="F30" s="44"/>
      <c r="G30" s="48"/>
      <c r="H30" s="43"/>
      <c r="I30" s="42"/>
      <c r="J30" s="48"/>
      <c r="K30" s="42"/>
      <c r="M30" s="24"/>
      <c r="N30" s="25"/>
    </row>
    <row r="31" spans="1:14" ht="15" customHeight="1">
      <c r="A31" s="29"/>
      <c r="B31" s="41" t="s">
        <v>68</v>
      </c>
      <c r="C31" s="36"/>
      <c r="D31" s="45">
        <v>9725.298</v>
      </c>
      <c r="E31" s="43"/>
      <c r="F31" s="44"/>
      <c r="G31" s="45">
        <v>31103.353</v>
      </c>
      <c r="H31" s="43"/>
      <c r="I31" s="42"/>
      <c r="J31" s="45">
        <v>40828.651</v>
      </c>
      <c r="K31" s="42"/>
      <c r="M31" s="24">
        <f>D31+G31-J31</f>
        <v>0</v>
      </c>
      <c r="N31" s="25"/>
    </row>
    <row r="32" spans="1:14" ht="15" customHeight="1">
      <c r="A32" s="29"/>
      <c r="B32" s="41"/>
      <c r="C32" s="36"/>
      <c r="D32" s="45"/>
      <c r="E32" s="43"/>
      <c r="F32" s="44"/>
      <c r="G32" s="45"/>
      <c r="H32" s="43"/>
      <c r="I32" s="42"/>
      <c r="J32" s="45"/>
      <c r="K32" s="42"/>
      <c r="M32" s="24"/>
      <c r="N32" s="25"/>
    </row>
    <row r="33" spans="1:14" ht="15" customHeight="1">
      <c r="A33" s="41" t="s">
        <v>69</v>
      </c>
      <c r="B33" s="29"/>
      <c r="C33" s="36"/>
      <c r="D33" s="48"/>
      <c r="E33" s="43"/>
      <c r="F33" s="44"/>
      <c r="G33" s="48"/>
      <c r="H33" s="43"/>
      <c r="I33" s="42"/>
      <c r="J33" s="48"/>
      <c r="K33" s="42"/>
      <c r="M33" s="24"/>
      <c r="N33" s="25"/>
    </row>
    <row r="34" spans="1:14" ht="15" customHeight="1">
      <c r="A34" s="29"/>
      <c r="B34" s="41" t="s">
        <v>70</v>
      </c>
      <c r="C34" s="36"/>
      <c r="D34" s="45"/>
      <c r="E34" s="43"/>
      <c r="F34" s="44"/>
      <c r="G34" s="45"/>
      <c r="H34" s="43"/>
      <c r="I34" s="42"/>
      <c r="J34" s="45"/>
      <c r="K34" s="42"/>
      <c r="M34" s="24"/>
      <c r="N34" s="25"/>
    </row>
    <row r="35" spans="1:14" ht="15" customHeight="1">
      <c r="A35" s="29"/>
      <c r="B35" s="41" t="s">
        <v>71</v>
      </c>
      <c r="C35" s="36"/>
      <c r="D35" s="45">
        <v>1917.069</v>
      </c>
      <c r="E35" s="43"/>
      <c r="F35" s="44"/>
      <c r="G35" s="45">
        <v>5651.002</v>
      </c>
      <c r="H35" s="43"/>
      <c r="I35" s="42"/>
      <c r="J35" s="45">
        <v>7568.071</v>
      </c>
      <c r="K35" s="42"/>
      <c r="M35" s="24">
        <f>D35+G35-J35</f>
        <v>0</v>
      </c>
      <c r="N35" s="25"/>
    </row>
    <row r="36" spans="1:14" ht="15" customHeight="1">
      <c r="A36" s="29"/>
      <c r="B36" s="29"/>
      <c r="C36" s="36"/>
      <c r="D36" s="48"/>
      <c r="E36" s="43"/>
      <c r="F36" s="44"/>
      <c r="G36" s="48"/>
      <c r="H36" s="43"/>
      <c r="I36" s="42"/>
      <c r="J36" s="48"/>
      <c r="K36" s="42"/>
      <c r="M36" s="24"/>
      <c r="N36" s="25"/>
    </row>
    <row r="37" spans="1:14" ht="15" customHeight="1">
      <c r="A37" s="49" t="s">
        <v>72</v>
      </c>
      <c r="B37" s="29"/>
      <c r="C37" s="36"/>
      <c r="D37" s="45"/>
      <c r="E37" s="43"/>
      <c r="F37" s="44"/>
      <c r="G37" s="45"/>
      <c r="H37" s="43"/>
      <c r="I37" s="42"/>
      <c r="J37" s="45"/>
      <c r="K37" s="42"/>
      <c r="M37" s="24"/>
      <c r="N37" s="25"/>
    </row>
    <row r="38" spans="1:14" ht="15" customHeight="1">
      <c r="A38" s="49"/>
      <c r="B38" s="29"/>
      <c r="C38" s="36"/>
      <c r="D38" s="45"/>
      <c r="E38" s="43"/>
      <c r="F38" s="44"/>
      <c r="G38" s="45"/>
      <c r="H38" s="43"/>
      <c r="I38" s="42"/>
      <c r="J38" s="45"/>
      <c r="K38" s="42"/>
      <c r="M38" s="24"/>
      <c r="N38" s="25"/>
    </row>
    <row r="39" spans="1:14" ht="15" customHeight="1">
      <c r="A39" s="29"/>
      <c r="B39" s="41" t="s">
        <v>73</v>
      </c>
      <c r="C39" s="36"/>
      <c r="D39" s="45">
        <v>217485</v>
      </c>
      <c r="E39" s="43"/>
      <c r="F39" s="44"/>
      <c r="G39" s="45">
        <v>21230</v>
      </c>
      <c r="H39" s="43"/>
      <c r="I39" s="42"/>
      <c r="J39" s="45">
        <v>238716</v>
      </c>
      <c r="K39" s="42"/>
      <c r="M39" s="24">
        <f>D39+G39-J39</f>
        <v>-1</v>
      </c>
      <c r="N39" s="25">
        <f>J39-J19-J21</f>
        <v>0.46900000001187436</v>
      </c>
    </row>
    <row r="40" spans="1:14" ht="15" customHeight="1">
      <c r="A40" s="29"/>
      <c r="B40" s="41"/>
      <c r="C40" s="36"/>
      <c r="D40" s="45"/>
      <c r="E40" s="43"/>
      <c r="F40" s="44"/>
      <c r="G40" s="45"/>
      <c r="H40" s="43"/>
      <c r="I40" s="42"/>
      <c r="J40" s="45"/>
      <c r="K40" s="42"/>
      <c r="M40" s="24"/>
      <c r="N40" s="25"/>
    </row>
    <row r="41" spans="1:14" ht="15" customHeight="1">
      <c r="A41" s="29"/>
      <c r="B41" s="41" t="s">
        <v>74</v>
      </c>
      <c r="C41" s="36"/>
      <c r="D41" s="45">
        <v>1896913</v>
      </c>
      <c r="E41" s="43" t="s">
        <v>63</v>
      </c>
      <c r="F41" s="44"/>
      <c r="G41" s="45">
        <v>1397242</v>
      </c>
      <c r="H41" s="43" t="s">
        <v>64</v>
      </c>
      <c r="I41" s="42"/>
      <c r="J41" s="45">
        <v>3294156</v>
      </c>
      <c r="K41" s="42"/>
      <c r="M41" s="24">
        <f>D41+G41-J41</f>
        <v>-1</v>
      </c>
      <c r="N41" s="25">
        <f>J41-J19-J21-J23-J25-J28</f>
        <v>0.17800000007264316</v>
      </c>
    </row>
    <row r="42" spans="1:14" ht="15" customHeight="1">
      <c r="A42" s="29"/>
      <c r="B42" s="29"/>
      <c r="C42" s="50" t="s">
        <v>4</v>
      </c>
      <c r="D42" s="45">
        <v>1870280</v>
      </c>
      <c r="E42" s="43" t="s">
        <v>5</v>
      </c>
      <c r="F42" s="44" t="s">
        <v>4</v>
      </c>
      <c r="G42" s="45">
        <v>1423876</v>
      </c>
      <c r="H42" s="43" t="s">
        <v>5</v>
      </c>
      <c r="I42" s="42"/>
      <c r="J42" s="45"/>
      <c r="K42" s="42"/>
      <c r="M42" s="24">
        <f>D42+G42-J41</f>
        <v>0</v>
      </c>
      <c r="N42" s="25"/>
    </row>
    <row r="43" spans="1:14" ht="15" customHeight="1">
      <c r="A43" s="29"/>
      <c r="B43" s="29"/>
      <c r="C43" s="50"/>
      <c r="D43" s="45"/>
      <c r="E43" s="43"/>
      <c r="F43" s="44"/>
      <c r="G43" s="45"/>
      <c r="H43" s="43"/>
      <c r="I43" s="42"/>
      <c r="J43" s="45"/>
      <c r="K43" s="42"/>
      <c r="M43" s="24"/>
      <c r="N43" s="25"/>
    </row>
    <row r="44" spans="1:14" ht="15" customHeight="1">
      <c r="A44" s="29"/>
      <c r="B44" s="41" t="s">
        <v>75</v>
      </c>
      <c r="C44" s="36"/>
      <c r="D44" s="45">
        <v>1908556</v>
      </c>
      <c r="E44" s="43" t="s">
        <v>63</v>
      </c>
      <c r="F44" s="44"/>
      <c r="G44" s="45">
        <v>1433997</v>
      </c>
      <c r="H44" s="43" t="s">
        <v>64</v>
      </c>
      <c r="I44" s="42"/>
      <c r="J44" s="45">
        <v>3342553</v>
      </c>
      <c r="K44" s="42"/>
      <c r="M44" s="24">
        <f>D44+G44-J44</f>
        <v>0</v>
      </c>
      <c r="N44" s="25">
        <f>J44-J19-J21-J23-J25-J28-J31-J35</f>
        <v>0.45600000007470953</v>
      </c>
    </row>
    <row r="45" spans="1:14" ht="15" customHeight="1">
      <c r="A45" s="29"/>
      <c r="B45" s="29"/>
      <c r="C45" s="50" t="s">
        <v>4</v>
      </c>
      <c r="D45" s="45">
        <v>1881922</v>
      </c>
      <c r="E45" s="43" t="s">
        <v>5</v>
      </c>
      <c r="F45" s="44" t="s">
        <v>4</v>
      </c>
      <c r="G45" s="45">
        <v>1460630</v>
      </c>
      <c r="H45" s="43" t="s">
        <v>5</v>
      </c>
      <c r="I45" s="42"/>
      <c r="J45" s="45"/>
      <c r="K45" s="42"/>
      <c r="M45" s="24">
        <f>D45+G45-J44</f>
        <v>-1</v>
      </c>
      <c r="N45" s="25"/>
    </row>
    <row r="46" spans="1:11" ht="15" customHeight="1">
      <c r="A46" s="29"/>
      <c r="B46" s="29"/>
      <c r="C46" s="36"/>
      <c r="D46" s="42"/>
      <c r="E46" s="43"/>
      <c r="F46" s="44"/>
      <c r="G46" s="42"/>
      <c r="H46" s="43"/>
      <c r="I46" s="42"/>
      <c r="J46" s="42"/>
      <c r="K46" s="42"/>
    </row>
    <row r="47" spans="1:11" ht="15" customHeight="1">
      <c r="A47" s="29"/>
      <c r="B47" s="29"/>
      <c r="C47" s="36"/>
      <c r="D47" s="29"/>
      <c r="E47" s="37"/>
      <c r="F47" s="38"/>
      <c r="G47" s="29"/>
      <c r="H47" s="37"/>
      <c r="I47" s="29"/>
      <c r="J47" s="29"/>
      <c r="K47" s="29"/>
    </row>
    <row r="48" spans="1:11" ht="15" customHeight="1">
      <c r="A48" s="29"/>
      <c r="B48" s="29"/>
      <c r="C48" s="36"/>
      <c r="D48" s="29"/>
      <c r="E48" s="37"/>
      <c r="F48" s="38"/>
      <c r="G48" s="29"/>
      <c r="H48" s="37"/>
      <c r="I48" s="29"/>
      <c r="J48" s="29"/>
      <c r="K48" s="29"/>
    </row>
    <row r="49" spans="1:11" ht="15" customHeight="1">
      <c r="A49" s="41" t="s">
        <v>76</v>
      </c>
      <c r="B49" s="29"/>
      <c r="C49" s="36"/>
      <c r="D49" s="42"/>
      <c r="E49" s="43"/>
      <c r="F49" s="44"/>
      <c r="G49" s="42"/>
      <c r="H49" s="43"/>
      <c r="I49" s="42"/>
      <c r="J49" s="42"/>
      <c r="K49" s="42"/>
    </row>
    <row r="50" spans="1:11" ht="15" customHeight="1">
      <c r="A50" s="41" t="s">
        <v>77</v>
      </c>
      <c r="B50" s="29"/>
      <c r="C50" s="36"/>
      <c r="D50" s="42"/>
      <c r="E50" s="43"/>
      <c r="F50" s="44"/>
      <c r="G50" s="42"/>
      <c r="H50" s="43"/>
      <c r="I50" s="42"/>
      <c r="J50" s="42"/>
      <c r="K50" s="42"/>
    </row>
    <row r="51" spans="1:11" ht="15" customHeight="1">
      <c r="A51" s="41" t="s">
        <v>78</v>
      </c>
      <c r="B51" s="29"/>
      <c r="C51" s="36"/>
      <c r="D51" s="29"/>
      <c r="E51" s="37"/>
      <c r="F51" s="38"/>
      <c r="G51" s="29"/>
      <c r="H51" s="37"/>
      <c r="I51" s="29"/>
      <c r="J51" s="29"/>
      <c r="K51" s="29"/>
    </row>
    <row r="52" spans="1:11" ht="15" customHeight="1">
      <c r="A52" s="41"/>
      <c r="B52" s="29"/>
      <c r="C52" s="36"/>
      <c r="D52" s="29"/>
      <c r="E52" s="37"/>
      <c r="F52" s="38"/>
      <c r="G52" s="29"/>
      <c r="H52" s="37"/>
      <c r="I52" s="29"/>
      <c r="J52" s="29"/>
      <c r="K52" s="29"/>
    </row>
    <row r="53" spans="1:11" ht="15" customHeight="1">
      <c r="A53" s="29"/>
      <c r="B53" s="29"/>
      <c r="C53" s="36"/>
      <c r="D53" s="29"/>
      <c r="E53" s="37"/>
      <c r="F53" s="38"/>
      <c r="G53" s="29"/>
      <c r="H53" s="37"/>
      <c r="I53" s="29"/>
      <c r="J53" s="29"/>
      <c r="K53" s="29"/>
    </row>
    <row r="54" spans="1:11" ht="15" customHeight="1">
      <c r="A54" s="41" t="s">
        <v>79</v>
      </c>
      <c r="B54" s="29"/>
      <c r="C54" s="36"/>
      <c r="D54" s="42"/>
      <c r="E54" s="43"/>
      <c r="F54" s="44"/>
      <c r="G54" s="42"/>
      <c r="H54" s="43"/>
      <c r="I54" s="42"/>
      <c r="J54" s="42"/>
      <c r="K54" s="4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F25" sqref="F25"/>
    </sheetView>
  </sheetViews>
  <sheetFormatPr defaultColWidth="8.421875" defaultRowHeight="12.75"/>
  <cols>
    <col min="1" max="1" width="40.7109375" style="0" customWidth="1"/>
    <col min="2" max="2" width="1.7109375" style="19" customWidth="1"/>
    <col min="3" max="3" width="10.7109375" style="0" customWidth="1"/>
    <col min="4" max="4" width="3.7109375" style="18" customWidth="1"/>
    <col min="5" max="5" width="3.7109375" style="19" customWidth="1"/>
    <col min="6" max="6" width="10.7109375" style="0" customWidth="1"/>
    <col min="7" max="7" width="3.7109375" style="18" customWidth="1"/>
    <col min="8" max="8" width="3.7109375" style="0" customWidth="1"/>
    <col min="9" max="9" width="10.7109375" style="0" customWidth="1"/>
    <col min="10" max="11" width="1.7109375" style="0" customWidth="1"/>
    <col min="12" max="13" width="9.7109375" style="0" customWidth="1"/>
  </cols>
  <sheetData>
    <row r="1" spans="1:10" ht="15" customHeight="1">
      <c r="A1" s="46"/>
      <c r="B1" s="76"/>
      <c r="C1" s="46"/>
      <c r="D1" s="75"/>
      <c r="E1" s="76"/>
      <c r="F1" s="46"/>
      <c r="G1" s="75"/>
      <c r="H1" s="46"/>
      <c r="I1" s="46"/>
      <c r="J1" s="46"/>
    </row>
    <row r="2" spans="1:10" ht="18.75">
      <c r="A2" s="59" t="s">
        <v>114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 customHeight="1">
      <c r="A3" s="51" t="s">
        <v>120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 customHeight="1">
      <c r="A4" s="30"/>
      <c r="B4" s="38"/>
      <c r="C4" s="30"/>
      <c r="D4" s="37"/>
      <c r="E4" s="38"/>
      <c r="F4" s="30"/>
      <c r="G4" s="37"/>
      <c r="H4" s="30"/>
      <c r="I4" s="30"/>
      <c r="J4" s="30"/>
    </row>
    <row r="5" spans="1:10" ht="15" customHeight="1">
      <c r="A5" s="29"/>
      <c r="B5" s="38"/>
      <c r="C5" s="29"/>
      <c r="D5" s="37"/>
      <c r="E5" s="38"/>
      <c r="F5" s="29"/>
      <c r="G5" s="37"/>
      <c r="H5" s="29"/>
      <c r="I5" s="29"/>
      <c r="J5" s="29"/>
    </row>
    <row r="6" spans="1:10" ht="15" customHeight="1">
      <c r="A6" s="29"/>
      <c r="B6" s="38"/>
      <c r="C6" s="29"/>
      <c r="D6" s="37"/>
      <c r="E6" s="38"/>
      <c r="F6" s="29"/>
      <c r="G6" s="37"/>
      <c r="H6" s="29"/>
      <c r="I6" s="44" t="s">
        <v>46</v>
      </c>
      <c r="J6" s="29"/>
    </row>
    <row r="7" spans="1:10" ht="15" customHeight="1">
      <c r="A7" s="29"/>
      <c r="B7" s="38"/>
      <c r="C7" s="29"/>
      <c r="D7" s="37"/>
      <c r="E7" s="38"/>
      <c r="F7" s="29"/>
      <c r="G7" s="37"/>
      <c r="H7" s="29"/>
      <c r="I7" s="29"/>
      <c r="J7" s="29"/>
    </row>
    <row r="8" spans="1:10" ht="15" customHeight="1">
      <c r="A8" s="29"/>
      <c r="B8" s="38"/>
      <c r="C8" s="29"/>
      <c r="D8" s="37"/>
      <c r="E8" s="38"/>
      <c r="F8" s="44" t="s">
        <v>47</v>
      </c>
      <c r="G8" s="37"/>
      <c r="H8" s="29"/>
      <c r="I8" s="29"/>
      <c r="J8" s="29"/>
    </row>
    <row r="9" spans="1:12" ht="15" customHeight="1">
      <c r="A9" s="29"/>
      <c r="B9" s="38"/>
      <c r="C9" s="52" t="s">
        <v>48</v>
      </c>
      <c r="D9" s="53"/>
      <c r="E9" s="54"/>
      <c r="F9" s="52" t="s">
        <v>49</v>
      </c>
      <c r="G9" s="53"/>
      <c r="H9" s="31"/>
      <c r="I9" s="52" t="s">
        <v>50</v>
      </c>
      <c r="J9" s="29"/>
      <c r="K9" s="15"/>
      <c r="L9" s="23" t="s">
        <v>1</v>
      </c>
    </row>
    <row r="10" spans="1:10" ht="15" customHeight="1">
      <c r="A10" s="29"/>
      <c r="B10" s="38"/>
      <c r="C10" s="29"/>
      <c r="D10" s="37"/>
      <c r="E10" s="38"/>
      <c r="F10" s="29"/>
      <c r="G10" s="37"/>
      <c r="H10" s="29"/>
      <c r="I10" s="29"/>
      <c r="J10" s="29"/>
    </row>
    <row r="11" spans="1:13" ht="19.5" customHeight="1">
      <c r="A11" s="43" t="s">
        <v>80</v>
      </c>
      <c r="B11" s="38"/>
      <c r="C11" s="45">
        <v>114319</v>
      </c>
      <c r="D11" s="37"/>
      <c r="E11" s="38"/>
      <c r="F11" s="45">
        <v>21230</v>
      </c>
      <c r="G11" s="37"/>
      <c r="H11" s="29"/>
      <c r="I11" s="45">
        <v>135550</v>
      </c>
      <c r="J11" s="29"/>
      <c r="K11" s="1"/>
      <c r="L11" s="26">
        <f aca="true" t="shared" si="0" ref="L11:L25">C11+F11-I11</f>
        <v>-1</v>
      </c>
      <c r="M11" s="24"/>
    </row>
    <row r="12" spans="1:13" ht="19.5" customHeight="1">
      <c r="A12" s="43"/>
      <c r="B12" s="38"/>
      <c r="C12" s="45"/>
      <c r="D12" s="37"/>
      <c r="E12" s="38"/>
      <c r="F12" s="45"/>
      <c r="G12" s="37"/>
      <c r="H12" s="29"/>
      <c r="I12" s="45"/>
      <c r="J12" s="29"/>
      <c r="K12" s="1"/>
      <c r="L12" s="26"/>
      <c r="M12" s="24"/>
    </row>
    <row r="13" spans="1:13" ht="19.5" customHeight="1">
      <c r="A13" s="43" t="s">
        <v>81</v>
      </c>
      <c r="B13" s="38"/>
      <c r="C13" s="45">
        <v>468126</v>
      </c>
      <c r="D13" s="37"/>
      <c r="E13" s="38"/>
      <c r="F13" s="45">
        <v>189615</v>
      </c>
      <c r="G13" s="37"/>
      <c r="H13" s="29"/>
      <c r="I13" s="45">
        <v>657741</v>
      </c>
      <c r="J13" s="29"/>
      <c r="L13" s="26">
        <f t="shared" si="0"/>
        <v>0</v>
      </c>
      <c r="M13" s="24"/>
    </row>
    <row r="14" spans="1:13" ht="19.5" customHeight="1">
      <c r="A14" s="43"/>
      <c r="B14" s="38"/>
      <c r="C14" s="45"/>
      <c r="D14" s="37"/>
      <c r="E14" s="38"/>
      <c r="F14" s="45"/>
      <c r="G14" s="37"/>
      <c r="H14" s="29"/>
      <c r="I14" s="45"/>
      <c r="J14" s="29"/>
      <c r="L14" s="26"/>
      <c r="M14" s="24"/>
    </row>
    <row r="15" spans="1:13" ht="19.5" customHeight="1">
      <c r="A15" s="43" t="s">
        <v>82</v>
      </c>
      <c r="B15" s="38"/>
      <c r="C15" s="45">
        <v>1152008.174</v>
      </c>
      <c r="D15" s="43" t="s">
        <v>63</v>
      </c>
      <c r="E15" s="38"/>
      <c r="F15" s="45">
        <v>1170937.017</v>
      </c>
      <c r="G15" s="43" t="s">
        <v>64</v>
      </c>
      <c r="H15" s="29"/>
      <c r="I15" s="45">
        <v>2322945</v>
      </c>
      <c r="J15" s="29"/>
      <c r="L15" s="26">
        <f t="shared" si="0"/>
        <v>0.19100000010803342</v>
      </c>
      <c r="M15" s="24"/>
    </row>
    <row r="16" spans="1:13" ht="19.5" customHeight="1">
      <c r="A16" s="29"/>
      <c r="B16" s="44" t="s">
        <v>4</v>
      </c>
      <c r="C16" s="45">
        <v>1125374</v>
      </c>
      <c r="D16" s="43" t="s">
        <v>5</v>
      </c>
      <c r="E16" s="44" t="s">
        <v>4</v>
      </c>
      <c r="F16" s="45">
        <v>1197571</v>
      </c>
      <c r="G16" s="43" t="s">
        <v>5</v>
      </c>
      <c r="H16" s="29"/>
      <c r="I16" s="45"/>
      <c r="J16" s="29"/>
      <c r="L16" s="26">
        <f>C16+F16-I15</f>
        <v>0</v>
      </c>
      <c r="M16" s="24"/>
    </row>
    <row r="17" spans="1:13" ht="19.5" customHeight="1">
      <c r="A17" s="29"/>
      <c r="B17" s="44"/>
      <c r="C17" s="45"/>
      <c r="D17" s="43"/>
      <c r="E17" s="44"/>
      <c r="F17" s="45"/>
      <c r="G17" s="43"/>
      <c r="H17" s="29"/>
      <c r="I17" s="45"/>
      <c r="J17" s="29"/>
      <c r="L17" s="26"/>
      <c r="M17" s="24"/>
    </row>
    <row r="18" spans="1:13" ht="19.5" customHeight="1">
      <c r="A18" s="43" t="s">
        <v>83</v>
      </c>
      <c r="B18" s="38"/>
      <c r="C18" s="45">
        <v>1734453</v>
      </c>
      <c r="D18" s="43" t="s">
        <v>63</v>
      </c>
      <c r="E18" s="38"/>
      <c r="F18" s="45">
        <v>1381782</v>
      </c>
      <c r="G18" s="43" t="s">
        <v>64</v>
      </c>
      <c r="H18" s="29"/>
      <c r="I18" s="45">
        <v>3116236</v>
      </c>
      <c r="J18" s="29"/>
      <c r="L18" s="26">
        <f t="shared" si="0"/>
        <v>-1</v>
      </c>
      <c r="M18" s="24">
        <f>I18-I11-I13-I15</f>
        <v>0</v>
      </c>
    </row>
    <row r="19" spans="1:13" ht="19.5" customHeight="1">
      <c r="A19" s="29"/>
      <c r="B19" s="44" t="s">
        <v>4</v>
      </c>
      <c r="C19" s="45">
        <v>1707820</v>
      </c>
      <c r="D19" s="43" t="s">
        <v>5</v>
      </c>
      <c r="E19" s="44" t="s">
        <v>4</v>
      </c>
      <c r="F19" s="45">
        <v>1408416</v>
      </c>
      <c r="G19" s="43" t="s">
        <v>5</v>
      </c>
      <c r="H19" s="29"/>
      <c r="I19" s="45"/>
      <c r="J19" s="29"/>
      <c r="K19" s="1"/>
      <c r="L19" s="26">
        <f>C19+F19-I18</f>
        <v>0</v>
      </c>
      <c r="M19" s="24"/>
    </row>
    <row r="20" spans="1:13" ht="19.5" customHeight="1">
      <c r="A20" s="29"/>
      <c r="B20" s="44"/>
      <c r="C20" s="45"/>
      <c r="D20" s="43"/>
      <c r="E20" s="44"/>
      <c r="F20" s="45"/>
      <c r="G20" s="43"/>
      <c r="H20" s="29"/>
      <c r="I20" s="45"/>
      <c r="J20" s="29"/>
      <c r="K20" s="1"/>
      <c r="L20" s="26"/>
      <c r="M20" s="24"/>
    </row>
    <row r="21" spans="1:13" ht="19.5" customHeight="1">
      <c r="A21" s="43" t="s">
        <v>84</v>
      </c>
      <c r="B21" s="38"/>
      <c r="C21" s="45">
        <v>6010</v>
      </c>
      <c r="D21" s="37"/>
      <c r="E21" s="38"/>
      <c r="F21" s="45">
        <v>28993</v>
      </c>
      <c r="G21" s="37"/>
      <c r="H21" s="29"/>
      <c r="I21" s="45">
        <v>35003</v>
      </c>
      <c r="J21" s="29"/>
      <c r="L21" s="26">
        <f t="shared" si="0"/>
        <v>0</v>
      </c>
      <c r="M21" s="24"/>
    </row>
    <row r="22" spans="1:13" ht="19.5" customHeight="1">
      <c r="A22" s="43"/>
      <c r="B22" s="38"/>
      <c r="C22" s="45"/>
      <c r="D22" s="37"/>
      <c r="E22" s="38"/>
      <c r="F22" s="45"/>
      <c r="G22" s="37"/>
      <c r="H22" s="29"/>
      <c r="I22" s="45"/>
      <c r="J22" s="29"/>
      <c r="L22" s="26"/>
      <c r="M22" s="24"/>
    </row>
    <row r="23" spans="1:13" ht="19.5" customHeight="1">
      <c r="A23" s="43" t="s">
        <v>85</v>
      </c>
      <c r="B23" s="38"/>
      <c r="C23" s="45">
        <v>3715</v>
      </c>
      <c r="D23" s="37"/>
      <c r="E23" s="38"/>
      <c r="F23" s="45">
        <v>2111</v>
      </c>
      <c r="G23" s="37"/>
      <c r="H23" s="29"/>
      <c r="I23" s="45">
        <v>5826</v>
      </c>
      <c r="J23" s="29"/>
      <c r="L23" s="26">
        <f t="shared" si="0"/>
        <v>0</v>
      </c>
      <c r="M23" s="24"/>
    </row>
    <row r="24" spans="1:13" ht="19.5" customHeight="1">
      <c r="A24" s="43"/>
      <c r="B24" s="38"/>
      <c r="C24" s="45"/>
      <c r="D24" s="37"/>
      <c r="E24" s="38"/>
      <c r="F24" s="45"/>
      <c r="G24" s="37"/>
      <c r="H24" s="29"/>
      <c r="I24" s="45"/>
      <c r="J24" s="29"/>
      <c r="L24" s="26"/>
      <c r="M24" s="24"/>
    </row>
    <row r="25" spans="1:13" ht="19.5" customHeight="1">
      <c r="A25" s="43" t="s">
        <v>86</v>
      </c>
      <c r="B25" s="38"/>
      <c r="C25" s="45">
        <v>1744179</v>
      </c>
      <c r="D25" s="43" t="s">
        <v>63</v>
      </c>
      <c r="E25" s="38"/>
      <c r="F25" s="45">
        <v>1412886</v>
      </c>
      <c r="G25" s="43" t="s">
        <v>64</v>
      </c>
      <c r="H25" s="29"/>
      <c r="I25" s="45">
        <v>3157065</v>
      </c>
      <c r="J25" s="29"/>
      <c r="L25" s="26">
        <f t="shared" si="0"/>
        <v>0</v>
      </c>
      <c r="M25" s="24">
        <f>I25-I18-I21-I23</f>
        <v>0</v>
      </c>
    </row>
    <row r="26" spans="1:13" ht="19.5" customHeight="1">
      <c r="A26" s="29"/>
      <c r="B26" s="44" t="s">
        <v>4</v>
      </c>
      <c r="C26" s="45">
        <v>1717545</v>
      </c>
      <c r="D26" s="43" t="s">
        <v>5</v>
      </c>
      <c r="E26" s="44" t="s">
        <v>4</v>
      </c>
      <c r="F26" s="45">
        <v>1439520</v>
      </c>
      <c r="G26" s="43" t="s">
        <v>5</v>
      </c>
      <c r="H26" s="29"/>
      <c r="I26" s="55"/>
      <c r="J26" s="29"/>
      <c r="K26" s="1"/>
      <c r="L26" s="26">
        <f>C26+F26-I25</f>
        <v>0</v>
      </c>
      <c r="M26" s="24"/>
    </row>
    <row r="27" spans="1:10" ht="15" customHeight="1">
      <c r="A27" s="29"/>
      <c r="B27" s="38"/>
      <c r="C27" s="29"/>
      <c r="D27" s="37"/>
      <c r="E27" s="38"/>
      <c r="F27" s="29"/>
      <c r="G27" s="37"/>
      <c r="H27" s="29"/>
      <c r="I27" s="29"/>
      <c r="J27" s="29"/>
    </row>
    <row r="28" spans="1:10" ht="15" customHeight="1">
      <c r="A28" s="29"/>
      <c r="B28" s="38"/>
      <c r="C28" s="29"/>
      <c r="D28" s="37"/>
      <c r="E28" s="38"/>
      <c r="F28" s="29"/>
      <c r="G28" s="37"/>
      <c r="H28" s="29"/>
      <c r="I28" s="29"/>
      <c r="J28" s="29"/>
    </row>
    <row r="29" spans="1:10" ht="15" customHeight="1">
      <c r="A29" s="29"/>
      <c r="B29" s="38"/>
      <c r="C29" s="29"/>
      <c r="D29" s="37"/>
      <c r="E29" s="38"/>
      <c r="F29" s="29"/>
      <c r="G29" s="37"/>
      <c r="H29" s="29"/>
      <c r="I29" s="29"/>
      <c r="J29" s="29"/>
    </row>
    <row r="30" spans="1:10" ht="15" customHeight="1">
      <c r="A30" s="43" t="s">
        <v>76</v>
      </c>
      <c r="B30" s="38"/>
      <c r="C30" s="29"/>
      <c r="D30" s="37"/>
      <c r="E30" s="38"/>
      <c r="F30" s="29"/>
      <c r="G30" s="37"/>
      <c r="H30" s="29"/>
      <c r="I30" s="29"/>
      <c r="J30" s="29"/>
    </row>
    <row r="31" spans="1:10" ht="15" customHeight="1">
      <c r="A31" s="43" t="s">
        <v>77</v>
      </c>
      <c r="B31" s="38"/>
      <c r="C31" s="29"/>
      <c r="D31" s="37"/>
      <c r="E31" s="38"/>
      <c r="F31" s="29"/>
      <c r="G31" s="37"/>
      <c r="H31" s="29"/>
      <c r="I31" s="29"/>
      <c r="J31" s="29"/>
    </row>
    <row r="32" spans="1:10" ht="15" customHeight="1">
      <c r="A32" s="43" t="s">
        <v>78</v>
      </c>
      <c r="B32" s="38"/>
      <c r="C32" s="29"/>
      <c r="D32" s="37"/>
      <c r="E32" s="38"/>
      <c r="F32" s="29"/>
      <c r="G32" s="37"/>
      <c r="H32" s="29"/>
      <c r="I32" s="29"/>
      <c r="J32" s="29"/>
    </row>
    <row r="33" spans="1:10" ht="15" customHeight="1">
      <c r="A33" s="43"/>
      <c r="B33" s="38"/>
      <c r="C33" s="29"/>
      <c r="D33" s="37"/>
      <c r="E33" s="38"/>
      <c r="F33" s="29"/>
      <c r="G33" s="37"/>
      <c r="H33" s="29"/>
      <c r="I33" s="29"/>
      <c r="J33" s="29"/>
    </row>
    <row r="34" spans="1:10" ht="15" customHeight="1">
      <c r="A34" s="29"/>
      <c r="B34" s="38"/>
      <c r="C34" s="29"/>
      <c r="D34" s="37"/>
      <c r="E34" s="38"/>
      <c r="F34" s="29"/>
      <c r="G34" s="37"/>
      <c r="H34" s="29"/>
      <c r="I34" s="29"/>
      <c r="J34" s="29"/>
    </row>
    <row r="35" spans="1:10" ht="15" customHeight="1">
      <c r="A35" s="43" t="s">
        <v>45</v>
      </c>
      <c r="B35" s="38"/>
      <c r="C35" s="29"/>
      <c r="D35" s="37"/>
      <c r="E35" s="38"/>
      <c r="F35" s="29"/>
      <c r="G35" s="37"/>
      <c r="H35" s="29"/>
      <c r="I35" s="29"/>
      <c r="J35" s="2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1">
      <selection activeCell="C52" sqref="C5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29"/>
      <c r="B1" s="29"/>
      <c r="C1" s="29"/>
      <c r="D1" s="29"/>
      <c r="E1" s="29"/>
      <c r="F1" s="29"/>
    </row>
    <row r="2" spans="1:6" ht="15">
      <c r="A2" s="82" t="s">
        <v>115</v>
      </c>
      <c r="B2" s="30"/>
      <c r="C2" s="30"/>
      <c r="D2" s="30"/>
      <c r="E2" s="30"/>
      <c r="F2" s="30"/>
    </row>
    <row r="3" spans="1:6" ht="15">
      <c r="A3" s="35" t="s">
        <v>120</v>
      </c>
      <c r="B3" s="30"/>
      <c r="C3" s="30"/>
      <c r="D3" s="30"/>
      <c r="E3" s="30"/>
      <c r="F3" s="30"/>
    </row>
    <row r="4" spans="1:6" ht="15">
      <c r="A4" s="35"/>
      <c r="B4" s="30"/>
      <c r="C4" s="30"/>
      <c r="D4" s="30"/>
      <c r="E4" s="30"/>
      <c r="F4" s="29"/>
    </row>
    <row r="5" spans="1:6" ht="15">
      <c r="A5" s="29"/>
      <c r="B5" s="29"/>
      <c r="C5" s="29"/>
      <c r="D5" s="29"/>
      <c r="E5" s="29"/>
      <c r="F5" s="29"/>
    </row>
    <row r="6" spans="1:6" ht="15">
      <c r="A6" s="29"/>
      <c r="B6" s="29"/>
      <c r="C6" s="29"/>
      <c r="D6" s="29"/>
      <c r="E6" s="39" t="s">
        <v>46</v>
      </c>
      <c r="F6" s="29"/>
    </row>
    <row r="7" spans="1:6" ht="15">
      <c r="A7" s="29"/>
      <c r="B7" s="29"/>
      <c r="C7" s="29"/>
      <c r="D7" s="29"/>
      <c r="E7" s="29"/>
      <c r="F7" s="29"/>
    </row>
    <row r="8" spans="1:6" ht="15">
      <c r="A8" s="29"/>
      <c r="B8" s="29"/>
      <c r="C8" s="29"/>
      <c r="D8" s="39" t="s">
        <v>47</v>
      </c>
      <c r="E8" s="29"/>
      <c r="F8" s="29"/>
    </row>
    <row r="9" spans="1:8" ht="15">
      <c r="A9" s="29"/>
      <c r="B9" s="29"/>
      <c r="C9" s="40" t="s">
        <v>48</v>
      </c>
      <c r="D9" s="40" t="s">
        <v>49</v>
      </c>
      <c r="E9" s="40" t="s">
        <v>50</v>
      </c>
      <c r="F9" s="29"/>
      <c r="H9" s="23" t="s">
        <v>1</v>
      </c>
    </row>
    <row r="10" spans="1:6" ht="15">
      <c r="A10" s="39" t="s">
        <v>101</v>
      </c>
      <c r="B10" s="56" t="s">
        <v>102</v>
      </c>
      <c r="C10" s="29"/>
      <c r="D10" s="29"/>
      <c r="E10" s="29"/>
      <c r="F10" s="29"/>
    </row>
    <row r="11" spans="1:6" ht="15">
      <c r="A11" s="39"/>
      <c r="B11" s="56"/>
      <c r="C11" s="29"/>
      <c r="D11" s="29"/>
      <c r="E11" s="29"/>
      <c r="F11" s="29"/>
    </row>
    <row r="12" spans="1:9" ht="15">
      <c r="A12" s="29"/>
      <c r="B12" s="41" t="s">
        <v>103</v>
      </c>
      <c r="C12" s="33">
        <v>44539.793</v>
      </c>
      <c r="D12" s="33">
        <v>54364.567</v>
      </c>
      <c r="E12" s="33">
        <v>98904.36</v>
      </c>
      <c r="F12" s="29"/>
      <c r="H12" s="26">
        <f>C12+D12-E12</f>
        <v>0</v>
      </c>
      <c r="I12" s="24"/>
    </row>
    <row r="13" spans="1:9" ht="15">
      <c r="A13" s="29"/>
      <c r="B13" s="41"/>
      <c r="C13" s="33"/>
      <c r="D13" s="33"/>
      <c r="E13" s="33"/>
      <c r="F13" s="29"/>
      <c r="H13" s="26"/>
      <c r="I13" s="24"/>
    </row>
    <row r="14" spans="1:9" ht="15">
      <c r="A14" s="29"/>
      <c r="B14" s="41" t="s">
        <v>104</v>
      </c>
      <c r="C14" s="33">
        <v>1750.803</v>
      </c>
      <c r="D14" s="33">
        <v>9419.612</v>
      </c>
      <c r="E14" s="33">
        <v>11170.415</v>
      </c>
      <c r="F14" s="29"/>
      <c r="H14" s="26">
        <f>C14+D14-E14</f>
        <v>0</v>
      </c>
      <c r="I14" s="24"/>
    </row>
    <row r="15" spans="1:9" ht="15">
      <c r="A15" s="29"/>
      <c r="B15" s="41"/>
      <c r="C15" s="33"/>
      <c r="D15" s="33"/>
      <c r="E15" s="33"/>
      <c r="F15" s="29"/>
      <c r="H15" s="26"/>
      <c r="I15" s="24"/>
    </row>
    <row r="16" spans="1:9" ht="15">
      <c r="A16" s="29"/>
      <c r="B16" s="41" t="s">
        <v>105</v>
      </c>
      <c r="C16" s="33">
        <v>1390308.842</v>
      </c>
      <c r="D16" s="33">
        <v>264765.901</v>
      </c>
      <c r="E16" s="33">
        <v>1655074.743</v>
      </c>
      <c r="F16" s="29"/>
      <c r="H16" s="26">
        <f>C16+D16-E16</f>
        <v>0</v>
      </c>
      <c r="I16" s="24"/>
    </row>
    <row r="17" spans="1:9" ht="15">
      <c r="A17" s="29"/>
      <c r="B17" s="41"/>
      <c r="C17" s="33"/>
      <c r="D17" s="33"/>
      <c r="E17" s="33"/>
      <c r="F17" s="29"/>
      <c r="H17" s="26"/>
      <c r="I17" s="24"/>
    </row>
    <row r="18" spans="1:9" ht="15">
      <c r="A18" s="29"/>
      <c r="B18" s="41" t="s">
        <v>106</v>
      </c>
      <c r="C18" s="33">
        <v>17977.941</v>
      </c>
      <c r="D18" s="33">
        <v>778075.448</v>
      </c>
      <c r="E18" s="33">
        <v>796053.389</v>
      </c>
      <c r="F18" s="29"/>
      <c r="H18" s="26">
        <f>C18+D18-E18</f>
        <v>0</v>
      </c>
      <c r="I18" s="24"/>
    </row>
    <row r="19" spans="1:9" ht="15">
      <c r="A19" s="29"/>
      <c r="B19" s="41"/>
      <c r="C19" s="33"/>
      <c r="D19" s="33"/>
      <c r="E19" s="33"/>
      <c r="F19" s="29"/>
      <c r="H19" s="26"/>
      <c r="I19" s="24"/>
    </row>
    <row r="20" spans="1:9" ht="15">
      <c r="A20" s="29"/>
      <c r="B20" s="41" t="s">
        <v>107</v>
      </c>
      <c r="C20" s="33">
        <v>2634.694</v>
      </c>
      <c r="D20" s="33">
        <v>16462.493</v>
      </c>
      <c r="E20" s="33">
        <v>19097.187</v>
      </c>
      <c r="F20" s="29"/>
      <c r="H20" s="26">
        <f>C20+D20-E20</f>
        <v>0</v>
      </c>
      <c r="I20" s="24"/>
    </row>
    <row r="21" spans="1:9" ht="15">
      <c r="A21" s="29"/>
      <c r="B21" s="41"/>
      <c r="C21" s="33"/>
      <c r="D21" s="33"/>
      <c r="E21" s="33"/>
      <c r="F21" s="29"/>
      <c r="H21" s="26"/>
      <c r="I21" s="24"/>
    </row>
    <row r="22" spans="1:9" ht="15">
      <c r="A22" s="29"/>
      <c r="B22" s="41" t="s">
        <v>108</v>
      </c>
      <c r="C22" s="33">
        <v>1457212</v>
      </c>
      <c r="D22" s="33">
        <v>1123088</v>
      </c>
      <c r="E22" s="33">
        <v>2580300</v>
      </c>
      <c r="F22" s="29"/>
      <c r="H22" s="26">
        <f>C22+D22-E22</f>
        <v>0</v>
      </c>
      <c r="I22" s="24">
        <f>E22-SUM(E12:E20)</f>
        <v>-0.0939999995753169</v>
      </c>
    </row>
    <row r="23" spans="1:9" ht="15">
      <c r="A23" s="29"/>
      <c r="B23" s="41"/>
      <c r="C23" s="33"/>
      <c r="D23" s="33"/>
      <c r="E23" s="33"/>
      <c r="F23" s="29"/>
      <c r="H23" s="26"/>
      <c r="I23" s="24"/>
    </row>
    <row r="24" spans="1:9" ht="15">
      <c r="A24" s="29"/>
      <c r="B24" s="41"/>
      <c r="C24" s="33"/>
      <c r="D24" s="33"/>
      <c r="E24" s="33"/>
      <c r="F24" s="29"/>
      <c r="H24" s="26"/>
      <c r="I24" s="24"/>
    </row>
    <row r="25" spans="1:9" ht="15">
      <c r="A25" s="39" t="s">
        <v>109</v>
      </c>
      <c r="B25" s="56" t="s">
        <v>110</v>
      </c>
      <c r="C25" s="57"/>
      <c r="D25" s="57"/>
      <c r="E25" s="57"/>
      <c r="F25" s="29"/>
      <c r="H25" s="26"/>
      <c r="I25" s="24"/>
    </row>
    <row r="26" spans="1:9" ht="15">
      <c r="A26" s="39"/>
      <c r="B26" s="56"/>
      <c r="C26" s="57"/>
      <c r="D26" s="57"/>
      <c r="E26" s="57"/>
      <c r="F26" s="29"/>
      <c r="H26" s="26"/>
      <c r="I26" s="24"/>
    </row>
    <row r="27" spans="1:9" ht="15">
      <c r="A27" s="29"/>
      <c r="B27" s="41" t="s">
        <v>103</v>
      </c>
      <c r="C27" s="33">
        <v>911.421</v>
      </c>
      <c r="D27" s="33">
        <v>2015.031</v>
      </c>
      <c r="E27" s="33">
        <v>2926.452</v>
      </c>
      <c r="F27" s="29"/>
      <c r="H27" s="26">
        <f>C27+D27-E27</f>
        <v>0</v>
      </c>
      <c r="I27" s="24"/>
    </row>
    <row r="28" spans="1:9" ht="15">
      <c r="A28" s="29"/>
      <c r="B28" s="41"/>
      <c r="C28" s="33"/>
      <c r="D28" s="33"/>
      <c r="E28" s="33"/>
      <c r="F28" s="29"/>
      <c r="H28" s="26"/>
      <c r="I28" s="24"/>
    </row>
    <row r="29" spans="1:9" ht="15">
      <c r="A29" s="29"/>
      <c r="B29" s="41" t="s">
        <v>104</v>
      </c>
      <c r="C29" s="33">
        <v>53.64</v>
      </c>
      <c r="D29" s="33">
        <v>165.856</v>
      </c>
      <c r="E29" s="33">
        <v>219.496</v>
      </c>
      <c r="F29" s="29"/>
      <c r="H29" s="26">
        <f>C29+D29-E29</f>
        <v>0</v>
      </c>
      <c r="I29" s="24"/>
    </row>
    <row r="30" spans="1:9" ht="15">
      <c r="A30" s="29"/>
      <c r="B30" s="41"/>
      <c r="C30" s="33"/>
      <c r="D30" s="33"/>
      <c r="E30" s="33"/>
      <c r="F30" s="29"/>
      <c r="H30" s="26"/>
      <c r="I30" s="24"/>
    </row>
    <row r="31" spans="1:9" ht="15">
      <c r="A31" s="29"/>
      <c r="B31" s="41" t="s">
        <v>105</v>
      </c>
      <c r="C31" s="33">
        <v>107895.044</v>
      </c>
      <c r="D31" s="33">
        <v>5023.08</v>
      </c>
      <c r="E31" s="33">
        <v>112918.124</v>
      </c>
      <c r="F31" s="29"/>
      <c r="H31" s="26">
        <f>C31+D31-E31</f>
        <v>0</v>
      </c>
      <c r="I31" s="24"/>
    </row>
    <row r="32" spans="1:9" ht="15">
      <c r="A32" s="29"/>
      <c r="B32" s="41"/>
      <c r="C32" s="33"/>
      <c r="D32" s="33"/>
      <c r="E32" s="33"/>
      <c r="F32" s="29"/>
      <c r="H32" s="26"/>
      <c r="I32" s="24"/>
    </row>
    <row r="33" spans="1:9" ht="15">
      <c r="A33" s="29"/>
      <c r="B33" s="41" t="s">
        <v>106</v>
      </c>
      <c r="C33" s="33">
        <v>780.635</v>
      </c>
      <c r="D33" s="33">
        <v>13435.245</v>
      </c>
      <c r="E33" s="33">
        <v>14215.88</v>
      </c>
      <c r="F33" s="29"/>
      <c r="H33" s="26">
        <f>C33+D33-E33</f>
        <v>0</v>
      </c>
      <c r="I33" s="24"/>
    </row>
    <row r="34" spans="1:9" ht="15">
      <c r="A34" s="29"/>
      <c r="B34" s="41"/>
      <c r="C34" s="33"/>
      <c r="D34" s="33"/>
      <c r="E34" s="33"/>
      <c r="F34" s="29"/>
      <c r="H34" s="26"/>
      <c r="I34" s="24"/>
    </row>
    <row r="35" spans="1:9" ht="15">
      <c r="A35" s="29"/>
      <c r="B35" s="41" t="s">
        <v>107</v>
      </c>
      <c r="C35" s="33">
        <v>128.21</v>
      </c>
      <c r="D35" s="33">
        <v>2184.177</v>
      </c>
      <c r="E35" s="33">
        <v>2312.387</v>
      </c>
      <c r="F35" s="29"/>
      <c r="H35" s="26">
        <f>C35+D35-E35</f>
        <v>0</v>
      </c>
      <c r="I35" s="24"/>
    </row>
    <row r="36" spans="1:9" ht="15">
      <c r="A36" s="29"/>
      <c r="B36" s="41"/>
      <c r="C36" s="33"/>
      <c r="D36" s="33"/>
      <c r="E36" s="33"/>
      <c r="F36" s="29"/>
      <c r="H36" s="26"/>
      <c r="I36" s="24"/>
    </row>
    <row r="37" spans="1:9" ht="15">
      <c r="A37" s="29"/>
      <c r="B37" s="41" t="s">
        <v>108</v>
      </c>
      <c r="C37" s="33">
        <v>109769</v>
      </c>
      <c r="D37" s="33">
        <v>22823</v>
      </c>
      <c r="E37" s="33">
        <v>132592</v>
      </c>
      <c r="F37" s="29"/>
      <c r="H37" s="26">
        <f>C37+D37-E37</f>
        <v>0</v>
      </c>
      <c r="I37" s="24">
        <f>E37-SUM(E27:E35)</f>
        <v>-0.33900000000721775</v>
      </c>
    </row>
    <row r="38" spans="1:9" ht="15">
      <c r="A38" s="29"/>
      <c r="B38" s="41"/>
      <c r="C38" s="33"/>
      <c r="D38" s="33"/>
      <c r="E38" s="33"/>
      <c r="F38" s="29"/>
      <c r="H38" s="26"/>
      <c r="I38" s="24"/>
    </row>
    <row r="39" spans="1:9" ht="15">
      <c r="A39" s="29"/>
      <c r="B39" s="41"/>
      <c r="C39" s="33"/>
      <c r="D39" s="33"/>
      <c r="E39" s="33"/>
      <c r="F39" s="29"/>
      <c r="H39" s="26"/>
      <c r="I39" s="24"/>
    </row>
    <row r="40" spans="1:9" ht="15">
      <c r="A40" s="39" t="s">
        <v>111</v>
      </c>
      <c r="B40" s="56" t="s">
        <v>112</v>
      </c>
      <c r="C40" s="57"/>
      <c r="D40" s="57"/>
      <c r="E40" s="57"/>
      <c r="F40" s="29"/>
      <c r="H40" s="26"/>
      <c r="I40" s="24"/>
    </row>
    <row r="41" spans="1:9" ht="15">
      <c r="A41" s="39"/>
      <c r="B41" s="56"/>
      <c r="C41" s="57"/>
      <c r="D41" s="57"/>
      <c r="E41" s="57"/>
      <c r="F41" s="29"/>
      <c r="H41" s="26"/>
      <c r="I41" s="24"/>
    </row>
    <row r="42" spans="1:9" ht="15">
      <c r="A42" s="29"/>
      <c r="B42" s="41" t="s">
        <v>103</v>
      </c>
      <c r="C42" s="33">
        <v>365.911</v>
      </c>
      <c r="D42" s="33">
        <v>676.196</v>
      </c>
      <c r="E42" s="33">
        <v>1042.107</v>
      </c>
      <c r="F42" s="29"/>
      <c r="H42" s="26">
        <f>C42+D42-E42</f>
        <v>0</v>
      </c>
      <c r="I42" s="24"/>
    </row>
    <row r="43" spans="1:9" ht="15">
      <c r="A43" s="29"/>
      <c r="B43" s="41"/>
      <c r="C43" s="33"/>
      <c r="D43" s="33"/>
      <c r="E43" s="33"/>
      <c r="F43" s="29"/>
      <c r="H43" s="26"/>
      <c r="I43" s="24"/>
    </row>
    <row r="44" spans="1:9" ht="15">
      <c r="A44" s="29"/>
      <c r="B44" s="41" t="s">
        <v>104</v>
      </c>
      <c r="C44" s="33">
        <v>0.258</v>
      </c>
      <c r="D44" s="33">
        <v>118.181</v>
      </c>
      <c r="E44" s="33">
        <v>118.439</v>
      </c>
      <c r="F44" s="29"/>
      <c r="H44" s="26">
        <f>C44+D44-E44</f>
        <v>0</v>
      </c>
      <c r="I44" s="24"/>
    </row>
    <row r="45" spans="1:9" ht="15">
      <c r="A45" s="29"/>
      <c r="B45" s="41"/>
      <c r="C45" s="33"/>
      <c r="D45" s="33"/>
      <c r="E45" s="33"/>
      <c r="F45" s="29"/>
      <c r="H45" s="26"/>
      <c r="I45" s="24"/>
    </row>
    <row r="46" spans="1:9" ht="15">
      <c r="A46" s="29"/>
      <c r="B46" s="41" t="s">
        <v>105</v>
      </c>
      <c r="C46" s="33">
        <v>42359.315</v>
      </c>
      <c r="D46" s="33">
        <v>1347.522</v>
      </c>
      <c r="E46" s="33">
        <v>43706.837</v>
      </c>
      <c r="F46" s="29"/>
      <c r="H46" s="26">
        <f aca="true" t="shared" si="0" ref="H46:H52">C46+D46-E46</f>
        <v>0</v>
      </c>
      <c r="I46" s="24"/>
    </row>
    <row r="47" spans="1:9" ht="15">
      <c r="A47" s="29"/>
      <c r="B47" s="41"/>
      <c r="C47" s="33"/>
      <c r="D47" s="33"/>
      <c r="E47" s="33"/>
      <c r="F47" s="29"/>
      <c r="H47" s="26"/>
      <c r="I47" s="24"/>
    </row>
    <row r="48" spans="1:9" ht="12.75" customHeight="1">
      <c r="A48" s="29"/>
      <c r="B48" s="41" t="s">
        <v>106</v>
      </c>
      <c r="C48" s="33">
        <v>772.506</v>
      </c>
      <c r="D48" s="33">
        <v>2991.702</v>
      </c>
      <c r="E48" s="33">
        <v>3764.208</v>
      </c>
      <c r="F48" s="29"/>
      <c r="H48" s="26">
        <f t="shared" si="0"/>
        <v>0</v>
      </c>
      <c r="I48" s="24"/>
    </row>
    <row r="49" spans="1:9" ht="12.75" customHeight="1">
      <c r="A49" s="29"/>
      <c r="B49" s="41"/>
      <c r="C49" s="33"/>
      <c r="D49" s="33"/>
      <c r="E49" s="33"/>
      <c r="F49" s="29"/>
      <c r="H49" s="26"/>
      <c r="I49" s="24"/>
    </row>
    <row r="50" spans="1:9" ht="12.75" customHeight="1">
      <c r="A50" s="29"/>
      <c r="B50" s="41" t="s">
        <v>107</v>
      </c>
      <c r="C50" s="33">
        <v>0</v>
      </c>
      <c r="D50" s="33">
        <v>2.657</v>
      </c>
      <c r="E50" s="33">
        <v>2.657</v>
      </c>
      <c r="F50" s="29"/>
      <c r="H50" s="26">
        <f t="shared" si="0"/>
        <v>0</v>
      </c>
      <c r="I50" s="24"/>
    </row>
    <row r="51" spans="1:9" ht="12.75" customHeight="1">
      <c r="A51" s="29"/>
      <c r="B51" s="41"/>
      <c r="C51" s="33"/>
      <c r="D51" s="33"/>
      <c r="E51" s="33"/>
      <c r="F51" s="29"/>
      <c r="H51" s="26"/>
      <c r="I51" s="24"/>
    </row>
    <row r="52" spans="1:9" ht="15">
      <c r="A52" s="29"/>
      <c r="B52" s="41" t="s">
        <v>108</v>
      </c>
      <c r="C52" s="33">
        <v>43498</v>
      </c>
      <c r="D52" s="33">
        <v>5136</v>
      </c>
      <c r="E52" s="33">
        <v>48634</v>
      </c>
      <c r="F52" s="29"/>
      <c r="H52" s="26">
        <f t="shared" si="0"/>
        <v>0</v>
      </c>
      <c r="I52" s="24">
        <f>E52-SUM(E42:E50)</f>
        <v>-0.24799999999959255</v>
      </c>
    </row>
    <row r="53" spans="1:6" ht="15">
      <c r="A53" s="29"/>
      <c r="B53" s="29"/>
      <c r="C53" s="29"/>
      <c r="D53" s="29"/>
      <c r="E53" s="29"/>
      <c r="F53" s="29"/>
    </row>
    <row r="54" spans="1:6" ht="15">
      <c r="A54" s="29"/>
      <c r="B54" s="29"/>
      <c r="C54" s="29"/>
      <c r="D54" s="29"/>
      <c r="E54" s="29"/>
      <c r="F54" s="29"/>
    </row>
    <row r="55" spans="1:6" ht="15">
      <c r="A55" s="29"/>
      <c r="B55" s="29"/>
      <c r="C55" s="29"/>
      <c r="D55" s="29"/>
      <c r="E55" s="29"/>
      <c r="F55" s="29"/>
    </row>
    <row r="56" spans="1:6" ht="15">
      <c r="A56" s="41" t="s">
        <v>45</v>
      </c>
      <c r="B56" s="29"/>
      <c r="C56" s="29"/>
      <c r="D56" s="29"/>
      <c r="E56" s="29"/>
      <c r="F56" s="2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2" sqref="A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9"/>
      <c r="B1" s="29"/>
      <c r="C1" s="31"/>
      <c r="D1" s="31"/>
      <c r="E1" s="29"/>
      <c r="F1" s="29"/>
    </row>
    <row r="2" spans="1:6" s="22" customFormat="1" ht="18.75">
      <c r="A2" s="20" t="s">
        <v>116</v>
      </c>
      <c r="B2" s="21"/>
      <c r="C2" s="21"/>
      <c r="D2" s="21"/>
      <c r="E2" s="21"/>
      <c r="F2" s="21"/>
    </row>
    <row r="3" spans="1:6" ht="15">
      <c r="A3" s="35" t="s">
        <v>120</v>
      </c>
      <c r="B3" s="30"/>
      <c r="C3" s="30"/>
      <c r="D3" s="30"/>
      <c r="E3" s="30"/>
      <c r="F3" s="30"/>
    </row>
    <row r="4" spans="1:6" ht="12" customHeight="1">
      <c r="A4" s="35"/>
      <c r="B4" s="30"/>
      <c r="C4" s="30"/>
      <c r="D4" s="30"/>
      <c r="E4" s="30"/>
      <c r="F4" s="29"/>
    </row>
    <row r="5" spans="1:6" ht="12" customHeight="1">
      <c r="A5" s="29"/>
      <c r="B5" s="29"/>
      <c r="C5" s="29"/>
      <c r="D5" s="29"/>
      <c r="E5" s="29"/>
      <c r="F5" s="29"/>
    </row>
    <row r="6" spans="1:6" ht="12" customHeight="1">
      <c r="A6" s="29"/>
      <c r="B6" s="29"/>
      <c r="C6" s="29"/>
      <c r="D6" s="29"/>
      <c r="E6" s="39" t="s">
        <v>87</v>
      </c>
      <c r="F6" s="29"/>
    </row>
    <row r="7" spans="1:6" ht="12" customHeight="1">
      <c r="A7" s="29"/>
      <c r="B7" s="29"/>
      <c r="C7" s="29"/>
      <c r="D7" s="29"/>
      <c r="E7" s="29"/>
      <c r="F7" s="29"/>
    </row>
    <row r="8" spans="1:6" ht="12" customHeight="1">
      <c r="A8" s="29"/>
      <c r="B8" s="29"/>
      <c r="C8" s="29"/>
      <c r="D8" s="39" t="s">
        <v>47</v>
      </c>
      <c r="E8" s="29"/>
      <c r="F8" s="29"/>
    </row>
    <row r="9" spans="1:8" ht="12" customHeight="1">
      <c r="A9" s="29"/>
      <c r="B9" s="29"/>
      <c r="C9" s="40" t="s">
        <v>48</v>
      </c>
      <c r="D9" s="40" t="s">
        <v>49</v>
      </c>
      <c r="E9" s="40" t="s">
        <v>50</v>
      </c>
      <c r="F9" s="29"/>
      <c r="H9" s="23" t="s">
        <v>1</v>
      </c>
    </row>
    <row r="10" spans="1:6" ht="12" customHeight="1">
      <c r="A10" s="41" t="s">
        <v>88</v>
      </c>
      <c r="B10" s="41" t="s">
        <v>89</v>
      </c>
      <c r="C10" s="29"/>
      <c r="D10" s="29"/>
      <c r="E10" s="29"/>
      <c r="F10" s="29"/>
    </row>
    <row r="11" spans="1:6" ht="12" customHeight="1">
      <c r="A11" s="29"/>
      <c r="B11" s="56" t="s">
        <v>90</v>
      </c>
      <c r="C11" s="29"/>
      <c r="D11" s="29"/>
      <c r="E11" s="29"/>
      <c r="F11" s="29"/>
    </row>
    <row r="12" spans="1:6" ht="12" customHeight="1">
      <c r="A12" s="29"/>
      <c r="B12" s="56"/>
      <c r="C12" s="29"/>
      <c r="D12" s="29"/>
      <c r="E12" s="29"/>
      <c r="F12" s="29"/>
    </row>
    <row r="13" spans="1:8" ht="12" customHeight="1">
      <c r="A13" s="29"/>
      <c r="B13" s="41" t="s">
        <v>91</v>
      </c>
      <c r="C13" s="45">
        <v>30728.602</v>
      </c>
      <c r="D13" s="45">
        <v>19107.43</v>
      </c>
      <c r="E13" s="45">
        <v>49836.032</v>
      </c>
      <c r="F13" s="29"/>
      <c r="H13" s="26">
        <f aca="true" t="shared" si="0" ref="H13:H19">C13+D13-E13</f>
        <v>0</v>
      </c>
    </row>
    <row r="14" spans="1:8" ht="12" customHeight="1">
      <c r="A14" s="29"/>
      <c r="B14" s="41"/>
      <c r="C14" s="45"/>
      <c r="D14" s="45"/>
      <c r="E14" s="45"/>
      <c r="F14" s="29"/>
      <c r="H14" s="26"/>
    </row>
    <row r="15" spans="1:8" ht="12" customHeight="1">
      <c r="A15" s="29"/>
      <c r="B15" s="41" t="s">
        <v>92</v>
      </c>
      <c r="C15" s="45">
        <v>198814.216</v>
      </c>
      <c r="D15" s="45">
        <v>112211.735</v>
      </c>
      <c r="E15" s="45">
        <v>311025.951</v>
      </c>
      <c r="F15" s="29"/>
      <c r="H15" s="26">
        <f t="shared" si="0"/>
        <v>0</v>
      </c>
    </row>
    <row r="16" spans="1:8" ht="12" customHeight="1">
      <c r="A16" s="29"/>
      <c r="B16" s="41"/>
      <c r="C16" s="45"/>
      <c r="D16" s="45"/>
      <c r="E16" s="45"/>
      <c r="F16" s="29"/>
      <c r="H16" s="26"/>
    </row>
    <row r="17" spans="1:8" ht="12" customHeight="1">
      <c r="A17" s="29"/>
      <c r="B17" s="41" t="s">
        <v>93</v>
      </c>
      <c r="C17" s="45">
        <v>10263.238</v>
      </c>
      <c r="D17" s="45">
        <v>7683.761</v>
      </c>
      <c r="E17" s="45">
        <v>17946.999</v>
      </c>
      <c r="F17" s="29"/>
      <c r="H17" s="26">
        <f t="shared" si="0"/>
        <v>0</v>
      </c>
    </row>
    <row r="18" spans="1:8" ht="12" customHeight="1">
      <c r="A18" s="29"/>
      <c r="B18" s="41"/>
      <c r="C18" s="45"/>
      <c r="D18" s="45"/>
      <c r="E18" s="45"/>
      <c r="F18" s="29"/>
      <c r="H18" s="26"/>
    </row>
    <row r="19" spans="1:8" ht="12" customHeight="1">
      <c r="A19" s="29"/>
      <c r="B19" s="41" t="s">
        <v>94</v>
      </c>
      <c r="C19" s="45">
        <v>239806.056</v>
      </c>
      <c r="D19" s="45">
        <v>139002.926</v>
      </c>
      <c r="E19" s="45">
        <v>378808.982</v>
      </c>
      <c r="F19" s="29"/>
      <c r="H19" s="26">
        <f t="shared" si="0"/>
        <v>0</v>
      </c>
    </row>
    <row r="20" spans="1:8" ht="12" customHeight="1">
      <c r="A20" s="29"/>
      <c r="B20" s="41"/>
      <c r="C20" s="45"/>
      <c r="D20" s="45"/>
      <c r="E20" s="45"/>
      <c r="F20" s="29"/>
      <c r="H20" s="26"/>
    </row>
    <row r="21" spans="1:8" ht="12" customHeight="1">
      <c r="A21" s="29"/>
      <c r="B21" s="41"/>
      <c r="C21" s="45"/>
      <c r="D21" s="45"/>
      <c r="E21" s="45"/>
      <c r="F21" s="29"/>
      <c r="H21" s="26"/>
    </row>
    <row r="22" spans="1:8" ht="12" customHeight="1">
      <c r="A22" s="41" t="s">
        <v>95</v>
      </c>
      <c r="B22" s="41" t="s">
        <v>96</v>
      </c>
      <c r="C22" s="57"/>
      <c r="D22" s="57"/>
      <c r="E22" s="57"/>
      <c r="F22" s="29"/>
      <c r="H22" s="24"/>
    </row>
    <row r="23" spans="1:8" ht="12" customHeight="1">
      <c r="A23" s="29"/>
      <c r="B23" s="56" t="s">
        <v>97</v>
      </c>
      <c r="C23" s="57"/>
      <c r="D23" s="57"/>
      <c r="E23" s="57"/>
      <c r="F23" s="29"/>
      <c r="H23" s="24"/>
    </row>
    <row r="24" spans="1:8" ht="12" customHeight="1">
      <c r="A24" s="29"/>
      <c r="B24" s="56"/>
      <c r="C24" s="57"/>
      <c r="D24" s="57"/>
      <c r="E24" s="57"/>
      <c r="F24" s="29"/>
      <c r="H24" s="24"/>
    </row>
    <row r="25" spans="1:8" ht="12" customHeight="1">
      <c r="A25" s="29"/>
      <c r="B25" s="41" t="s">
        <v>91</v>
      </c>
      <c r="C25" s="45">
        <v>1417.36</v>
      </c>
      <c r="D25" s="45">
        <v>291.697</v>
      </c>
      <c r="E25" s="45">
        <v>1709.057</v>
      </c>
      <c r="F25" s="29"/>
      <c r="H25" s="26">
        <f aca="true" t="shared" si="1" ref="H25:H31">C25+D25-E25</f>
        <v>0</v>
      </c>
    </row>
    <row r="26" spans="1:8" ht="12" customHeight="1">
      <c r="A26" s="29"/>
      <c r="B26" s="41"/>
      <c r="C26" s="45"/>
      <c r="D26" s="45"/>
      <c r="E26" s="45"/>
      <c r="F26" s="29"/>
      <c r="H26" s="26"/>
    </row>
    <row r="27" spans="1:8" ht="12" customHeight="1">
      <c r="A27" s="29"/>
      <c r="B27" s="41" t="s">
        <v>92</v>
      </c>
      <c r="C27" s="45">
        <v>78431.077</v>
      </c>
      <c r="D27" s="45">
        <v>9248.367</v>
      </c>
      <c r="E27" s="45">
        <v>87679.444</v>
      </c>
      <c r="F27" s="29"/>
      <c r="H27" s="26">
        <f t="shared" si="1"/>
        <v>0</v>
      </c>
    </row>
    <row r="28" spans="1:8" ht="12" customHeight="1">
      <c r="A28" s="29"/>
      <c r="B28" s="41"/>
      <c r="C28" s="45"/>
      <c r="D28" s="45"/>
      <c r="E28" s="45"/>
      <c r="F28" s="29"/>
      <c r="H28" s="26"/>
    </row>
    <row r="29" spans="1:8" ht="12" customHeight="1">
      <c r="A29" s="29"/>
      <c r="B29" s="41" t="s">
        <v>93</v>
      </c>
      <c r="C29" s="45">
        <v>9536.833</v>
      </c>
      <c r="D29" s="45">
        <v>2187.152</v>
      </c>
      <c r="E29" s="45">
        <v>11723.985</v>
      </c>
      <c r="F29" s="29"/>
      <c r="H29" s="26">
        <f t="shared" si="1"/>
        <v>0</v>
      </c>
    </row>
    <row r="30" spans="1:8" ht="12" customHeight="1">
      <c r="A30" s="29"/>
      <c r="B30" s="41"/>
      <c r="C30" s="45"/>
      <c r="D30" s="45"/>
      <c r="E30" s="45"/>
      <c r="F30" s="29"/>
      <c r="H30" s="26"/>
    </row>
    <row r="31" spans="1:8" ht="12" customHeight="1">
      <c r="A31" s="29"/>
      <c r="B31" s="41" t="s">
        <v>94</v>
      </c>
      <c r="C31" s="45">
        <v>89385.27</v>
      </c>
      <c r="D31" s="45">
        <v>11727.216</v>
      </c>
      <c r="E31" s="45">
        <v>101112.486</v>
      </c>
      <c r="F31" s="29"/>
      <c r="H31" s="26">
        <f t="shared" si="1"/>
        <v>0</v>
      </c>
    </row>
    <row r="32" spans="1:8" ht="12" customHeight="1">
      <c r="A32" s="29"/>
      <c r="B32" s="41"/>
      <c r="C32" s="45"/>
      <c r="D32" s="45"/>
      <c r="E32" s="45"/>
      <c r="F32" s="29"/>
      <c r="H32" s="26"/>
    </row>
    <row r="33" spans="1:8" ht="12" customHeight="1">
      <c r="A33" s="29"/>
      <c r="B33" s="41"/>
      <c r="C33" s="45"/>
      <c r="D33" s="45"/>
      <c r="E33" s="45"/>
      <c r="F33" s="29"/>
      <c r="H33" s="26"/>
    </row>
    <row r="34" spans="1:8" ht="12" customHeight="1">
      <c r="A34" s="41" t="s">
        <v>98</v>
      </c>
      <c r="B34" s="41" t="s">
        <v>99</v>
      </c>
      <c r="C34" s="57"/>
      <c r="D34" s="57"/>
      <c r="E34" s="57"/>
      <c r="F34" s="29"/>
      <c r="H34" s="26"/>
    </row>
    <row r="35" spans="1:8" ht="12" customHeight="1">
      <c r="A35" s="29"/>
      <c r="B35" s="56" t="s">
        <v>97</v>
      </c>
      <c r="C35" s="57"/>
      <c r="D35" s="57"/>
      <c r="E35" s="57"/>
      <c r="F35" s="29"/>
      <c r="H35" s="26"/>
    </row>
    <row r="36" spans="1:8" ht="12" customHeight="1">
      <c r="A36" s="29"/>
      <c r="B36" s="56"/>
      <c r="C36" s="57"/>
      <c r="D36" s="57"/>
      <c r="E36" s="57"/>
      <c r="F36" s="29"/>
      <c r="H36" s="26"/>
    </row>
    <row r="37" spans="1:8" ht="12" customHeight="1">
      <c r="A37" s="29"/>
      <c r="B37" s="41" t="s">
        <v>91</v>
      </c>
      <c r="C37" s="45">
        <v>400.694</v>
      </c>
      <c r="D37" s="45">
        <v>54.801</v>
      </c>
      <c r="E37" s="45">
        <v>455.495</v>
      </c>
      <c r="F37" s="58" t="s">
        <v>100</v>
      </c>
      <c r="G37" s="16"/>
      <c r="H37" s="26">
        <f aca="true" t="shared" si="2" ref="H37:H43">C37+D37-E37</f>
        <v>0</v>
      </c>
    </row>
    <row r="38" spans="1:8" ht="12" customHeight="1">
      <c r="A38" s="29"/>
      <c r="B38" s="41"/>
      <c r="C38" s="45"/>
      <c r="D38" s="45"/>
      <c r="E38" s="45"/>
      <c r="F38" s="58"/>
      <c r="G38" s="16"/>
      <c r="H38" s="26"/>
    </row>
    <row r="39" spans="1:8" ht="12" customHeight="1">
      <c r="A39" s="29"/>
      <c r="B39" s="41" t="s">
        <v>92</v>
      </c>
      <c r="C39" s="45">
        <v>27577.708</v>
      </c>
      <c r="D39" s="45">
        <v>1638.712</v>
      </c>
      <c r="E39" s="45">
        <v>29216.42</v>
      </c>
      <c r="F39" s="29"/>
      <c r="H39" s="26">
        <f t="shared" si="2"/>
        <v>0</v>
      </c>
    </row>
    <row r="40" spans="1:8" ht="12" customHeight="1">
      <c r="A40" s="29"/>
      <c r="B40" s="41"/>
      <c r="C40" s="45"/>
      <c r="D40" s="45"/>
      <c r="E40" s="45"/>
      <c r="F40" s="29"/>
      <c r="H40" s="26"/>
    </row>
    <row r="41" spans="1:8" ht="12" customHeight="1">
      <c r="A41" s="29"/>
      <c r="B41" s="41" t="s">
        <v>93</v>
      </c>
      <c r="C41" s="45">
        <v>4825.148</v>
      </c>
      <c r="D41" s="45">
        <v>2076.154</v>
      </c>
      <c r="E41" s="45">
        <v>6901.302</v>
      </c>
      <c r="F41" s="29"/>
      <c r="H41" s="26">
        <f t="shared" si="2"/>
        <v>0</v>
      </c>
    </row>
    <row r="42" spans="1:8" ht="12" customHeight="1">
      <c r="A42" s="29"/>
      <c r="B42" s="41"/>
      <c r="C42" s="45"/>
      <c r="D42" s="45"/>
      <c r="E42" s="45"/>
      <c r="F42" s="29"/>
      <c r="H42" s="26"/>
    </row>
    <row r="43" spans="1:8" ht="12" customHeight="1">
      <c r="A43" s="29"/>
      <c r="B43" s="41" t="s">
        <v>94</v>
      </c>
      <c r="C43" s="45">
        <v>32803.55</v>
      </c>
      <c r="D43" s="45">
        <v>3769.667</v>
      </c>
      <c r="E43" s="45">
        <v>36573.217</v>
      </c>
      <c r="F43" s="29"/>
      <c r="H43" s="26">
        <f t="shared" si="2"/>
        <v>0</v>
      </c>
    </row>
    <row r="44" spans="1:8" ht="12" customHeight="1">
      <c r="A44" s="29"/>
      <c r="B44" s="29"/>
      <c r="C44" s="29"/>
      <c r="D44" s="29"/>
      <c r="E44" s="29"/>
      <c r="F44" s="29"/>
      <c r="H44" s="4"/>
    </row>
    <row r="45" spans="1:8" ht="12" customHeight="1">
      <c r="A45" s="29"/>
      <c r="B45" s="29"/>
      <c r="C45" s="29"/>
      <c r="D45" s="29"/>
      <c r="E45" s="29"/>
      <c r="F45" s="29"/>
      <c r="H45" s="4"/>
    </row>
    <row r="46" spans="1:6" ht="12" customHeight="1">
      <c r="A46" s="29"/>
      <c r="B46" s="29"/>
      <c r="C46" s="42"/>
      <c r="D46" s="42"/>
      <c r="E46" s="42"/>
      <c r="F46" s="29"/>
    </row>
    <row r="47" spans="1:6" ht="12" customHeight="1">
      <c r="A47" s="41" t="s">
        <v>45</v>
      </c>
      <c r="B47" s="29"/>
      <c r="C47" s="29"/>
      <c r="D47" s="29"/>
      <c r="E47" s="29"/>
      <c r="F47" s="29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HKMA</cp:lastModifiedBy>
  <cp:lastPrinted>2000-02-28T04:05:18Z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