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690" windowHeight="6750" tabRatio="369"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<sst xmlns="http://schemas.openxmlformats.org/spreadsheetml/2006/main" count="104" uniqueCount="88">
  <si>
    <t>Annex 1</t>
  </si>
  <si>
    <t>Exchange Fund Abridged Balance Sheet</t>
  </si>
  <si>
    <t>(Expressed in millions of Hong Kong dollars)</t>
  </si>
  <si>
    <t>Notes</t>
  </si>
  <si>
    <t>ASSETS</t>
  </si>
  <si>
    <t>Foreign currency assets</t>
  </si>
  <si>
    <t>Hong Kong dollar assets</t>
  </si>
  <si>
    <t>Total Assets</t>
  </si>
  <si>
    <t>LIABILITIES</t>
  </si>
  <si>
    <t>Certificates of Indebtedness</t>
  </si>
  <si>
    <t xml:space="preserve">Coins in circulation </t>
  </si>
  <si>
    <t>Balance of banking system</t>
  </si>
  <si>
    <t>Exchange Fund Bills and Notes</t>
  </si>
  <si>
    <t>Placements by other institutions</t>
  </si>
  <si>
    <t>Other liabilities</t>
  </si>
  <si>
    <t>Total Liabilities</t>
  </si>
  <si>
    <t>NET ASSETS</t>
  </si>
  <si>
    <t>Representing</t>
  </si>
  <si>
    <t>ACCUMULATED SURPLUS</t>
  </si>
  <si>
    <t>TOTAL</t>
  </si>
  <si>
    <t>Notes:</t>
  </si>
  <si>
    <t>1.</t>
  </si>
  <si>
    <t>2.</t>
  </si>
  <si>
    <t>3.</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</si>
  <si>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</si>
  <si>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</si>
  <si>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</si>
  <si>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</si>
  <si>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</si>
  <si>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</si>
  <si>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</si>
  <si>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</si>
  <si>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</si>
  <si>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</si>
  <si>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</si>
  <si>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</si>
  <si>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</si>
  <si>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</si>
  <si>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</si>
  <si>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</si>
  <si>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Interest receivable on investments</t>
  </si>
  <si>
    <t>Net accounts receivable/(payable)</t>
  </si>
  <si>
    <t>(a)</t>
  </si>
  <si>
    <t>Notes :</t>
  </si>
  <si>
    <t>Placements by other government funds</t>
  </si>
  <si>
    <r>
      <t>BACKING RATIO</t>
    </r>
    <r>
      <rPr>
        <sz val="11"/>
        <rFont val="Times New Roman"/>
        <family val="1"/>
      </rPr>
      <t xml:space="preserve">   [ (a) / (b) ] * 100%</t>
    </r>
  </si>
  <si>
    <t xml:space="preserve">3. </t>
  </si>
  <si>
    <t>Discount Window Operations:</t>
  </si>
  <si>
    <t xml:space="preserve">(i) </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</si>
  <si>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</si>
  <si>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 xml:space="preserve">(ii) </t>
  </si>
  <si>
    <t>5.</t>
  </si>
  <si>
    <t>This represents the net amount of receivables and payables for unsettled transactions in respect of investments and redemption/issuance of Certificates of Indebtedness.</t>
  </si>
  <si>
    <t>6.</t>
  </si>
  <si>
    <t>It should be noted that the whole of the Exchange Fund assets, not just the backing assets, are available for the purpose of defending the linked exchange rate.</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</si>
  <si>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</si>
  <si>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</si>
  <si>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</si>
  <si>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</si>
  <si>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</si>
  <si>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</si>
  <si>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</si>
  <si>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</si>
  <si>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Increase/(Decrease) in balance of banking system (other than due to Discount Window Operations)</t>
  </si>
  <si>
    <t>Balance carried forward</t>
  </si>
  <si>
    <t>Increase/(Decrease) on issue/(redemption) of Certificates of Indebtedness</t>
  </si>
  <si>
    <t>Increase/(Decrease) in balance of banking system (other than due to Discount Window Operations</t>
  </si>
  <si>
    <t>Income from investments</t>
  </si>
  <si>
    <t>Revaluation gains/(losses) relating to investments</t>
  </si>
  <si>
    <t xml:space="preserve">1. </t>
  </si>
  <si>
    <t>30 September 1999</t>
  </si>
  <si>
    <t>A component of the Monetary Base.</t>
  </si>
  <si>
    <t xml:space="preserve">These include interest payable on Exchange Fund paper and accounts payable under Currency Board operations.  </t>
  </si>
  <si>
    <t>Coins in circulation</t>
  </si>
  <si>
    <t>Increase/(Decrease) in Coins in circulation</t>
  </si>
  <si>
    <t xml:space="preserve">Increase/(Decrease) on issue/(redemption) of Coins in circulation </t>
  </si>
  <si>
    <t>Interest Payments on Exchange Fund Bills and Notes:</t>
  </si>
  <si>
    <t>Starting from 1 April 1999, interest payments on Exchange Fund Bills and Notes have been allowed to increase the amount of outstanding Exchange Fund paper.</t>
  </si>
  <si>
    <t>Movements in the Monetary Base during the period were as follows:</t>
  </si>
  <si>
    <t>Movements in backing assets during the period were as follows:</t>
  </si>
  <si>
    <t xml:space="preserve">   and interest payment/issuance of Exchange Fund paper)</t>
  </si>
  <si>
    <t>as at 31 October 1999</t>
  </si>
  <si>
    <t>31 October 1999</t>
  </si>
  <si>
    <r>
      <t>For the purpose of this Account, the advances to banks secured on Exchange Fund Bills and Notes amounting to HK$4</t>
    </r>
    <r>
      <rPr>
        <sz val="11"/>
        <color indexed="8"/>
        <rFont val="Times New Roman"/>
        <family val="1"/>
      </rPr>
      <t>2</t>
    </r>
    <r>
      <rPr>
        <sz val="11"/>
        <rFont val="Times New Roman"/>
        <family val="1"/>
      </rPr>
      <t xml:space="preserve"> million at 31 October 1999 (HK$162 million at 30 September 1999) are shown as deductions in arriving at the Monetary Base.</t>
    </r>
  </si>
  <si>
    <t>3,4</t>
  </si>
  <si>
    <t>During October, the nominal value of Exchange Fund Bills and Notes increased from HK$100.36 billion to HK$100.74 billion.</t>
  </si>
  <si>
    <t>These include US dollar assets for backing the Monetary Base, which amounted to  HK$221,107 million as at end-October 1999 and HK$222,199 million as at end-September 1999.</t>
  </si>
  <si>
    <t>These include lending collateralised by Exchange Fund paper under the Discount Window, which amounted to HK$42 million as at end-October 1999 and HK$162 million as at end-September 1999.</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</si>
</sst>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_);\(#,##0.0\)"/>
    <numFmt numFmtId="186" formatCode="General_)"/>
    <numFmt numFmtId="187" formatCode="0.0000_)"/>
    <numFmt numFmtId="188" formatCode="0.000%"/>
    <numFmt numFmtId="189" formatCode="0.0_)"/>
    <numFmt numFmtId="190" formatCode="0.0000%"/>
    <numFmt numFmtId="191" formatCode="_(* #,##0_);_(* \(#,##0\);_(* &quot;-&quot;??_);_(@_)"/>
    <numFmt numFmtId="192" formatCode="0.0000"/>
    <numFmt numFmtId="193" formatCode="_(* #,##0.0_);_(* \(#,##0.0\);_(* &quot;-&quot;??_);_(@_)"/>
    <numFmt numFmtId="194" formatCode="0.0"/>
    <numFmt numFmtId="195" formatCode="#,##0;\(#,##0\)"/>
  </numFmts>
  <fonts count="15">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sz val="11"/>
      <color indexed="8"/>
      <name val="Times New Roman"/>
      <family val="1"/>
    </font>
    <font>
      <sz val="9"/>
      <name val="新細明體"/>
      <family val="0"/>
    </font>
  </fonts>
  <fills count="2">
    <fill>
      <patternFill/>
    </fill>
    <fill>
      <patternFill patternType="gray125"/>
    </fill>
  </fills>
  <borders count="12">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81">
    <xf numFmtId="0" fontId="0" fillId="0" borderId="0" xfId="0" applyAlignment="1">
      <alignment/>
    </xf>
    <xf numFmtId="0" fontId="0" fillId="0" borderId="0" xfId="0" applyFont="1" applyAlignment="1">
      <alignment/>
    </xf>
    <xf numFmtId="191" fontId="0" fillId="0" borderId="0" xfId="15" applyNumberFormat="1" applyFont="1" applyAlignment="1">
      <alignment/>
    </xf>
    <xf numFmtId="0" fontId="0" fillId="0" borderId="0" xfId="0" applyFont="1" applyAlignment="1">
      <alignment horizontal="center"/>
    </xf>
    <xf numFmtId="191" fontId="0" fillId="0" borderId="1" xfId="15" applyNumberFormat="1" applyFont="1" applyBorder="1" applyAlignment="1">
      <alignment/>
    </xf>
    <xf numFmtId="191" fontId="0" fillId="0" borderId="2" xfId="15" applyNumberFormat="1" applyFont="1" applyBorder="1" applyAlignment="1">
      <alignment/>
    </xf>
    <xf numFmtId="0" fontId="1" fillId="0" borderId="0" xfId="0" applyFont="1" applyAlignment="1">
      <alignment/>
    </xf>
    <xf numFmtId="191" fontId="0" fillId="0" borderId="0" xfId="15" applyNumberFormat="1" applyFont="1" applyBorder="1" applyAlignment="1">
      <alignment/>
    </xf>
    <xf numFmtId="191" fontId="0" fillId="0" borderId="3" xfId="15" applyNumberFormat="1" applyFont="1" applyBorder="1" applyAlignment="1">
      <alignment/>
    </xf>
    <xf numFmtId="191" fontId="0" fillId="0" borderId="0" xfId="15" applyNumberFormat="1" applyFont="1" applyAlignment="1">
      <alignment horizontal="right"/>
    </xf>
    <xf numFmtId="0" fontId="0" fillId="0" borderId="0" xfId="0" applyAlignment="1" quotePrefix="1">
      <alignment horizontal="right"/>
    </xf>
    <xf numFmtId="0" fontId="0" fillId="0" borderId="0" xfId="0" applyAlignment="1">
      <alignment horizontal="right"/>
    </xf>
    <xf numFmtId="15" fontId="0" fillId="0" borderId="0" xfId="0" applyNumberFormat="1" applyFont="1" applyAlignment="1" quotePrefix="1">
      <alignment horizontal="right"/>
    </xf>
    <xf numFmtId="186" fontId="0" fillId="0" borderId="0" xfId="0" applyNumberFormat="1" applyFont="1" applyAlignment="1" applyProtection="1">
      <alignment horizontal="left"/>
      <protection/>
    </xf>
    <xf numFmtId="0" fontId="4" fillId="0" borderId="0" xfId="0" applyFont="1" applyAlignment="1">
      <alignment/>
    </xf>
    <xf numFmtId="0" fontId="4" fillId="0" borderId="0" xfId="0" applyFont="1" applyAlignment="1">
      <alignment horizontal="center"/>
    </xf>
    <xf numFmtId="195" fontId="4" fillId="0" borderId="0" xfId="0" applyNumberFormat="1" applyFont="1" applyAlignment="1">
      <alignment/>
    </xf>
    <xf numFmtId="195" fontId="4" fillId="0" borderId="0" xfId="0" applyNumberFormat="1" applyFont="1" applyAlignment="1">
      <alignment horizontal="center"/>
    </xf>
    <xf numFmtId="195" fontId="5" fillId="0" borderId="4" xfId="0" applyNumberFormat="1" applyFont="1" applyBorder="1" applyAlignment="1">
      <alignment horizontal="right"/>
    </xf>
    <xf numFmtId="195" fontId="4" fillId="0" borderId="4" xfId="0" applyNumberFormat="1" applyFont="1" applyBorder="1" applyAlignment="1">
      <alignment horizontal="right"/>
    </xf>
    <xf numFmtId="0" fontId="4" fillId="0" borderId="5" xfId="0" applyFont="1" applyBorder="1" applyAlignment="1">
      <alignment/>
    </xf>
    <xf numFmtId="0" fontId="6" fillId="0" borderId="6" xfId="0" applyFont="1" applyBorder="1" applyAlignment="1">
      <alignment horizontal="centerContinuous"/>
    </xf>
    <xf numFmtId="195" fontId="6" fillId="0" borderId="6" xfId="0" applyNumberFormat="1" applyFont="1" applyBorder="1" applyAlignment="1">
      <alignment horizontal="centerContinuous"/>
    </xf>
    <xf numFmtId="0" fontId="7" fillId="0" borderId="6" xfId="0" applyFont="1" applyBorder="1" applyAlignment="1">
      <alignment/>
    </xf>
    <xf numFmtId="0" fontId="4" fillId="0" borderId="7" xfId="0" applyFont="1" applyBorder="1" applyAlignment="1">
      <alignment/>
    </xf>
    <xf numFmtId="0" fontId="4" fillId="0" borderId="8" xfId="0" applyFont="1" applyBorder="1" applyAlignment="1">
      <alignment horizontal="left"/>
    </xf>
    <xf numFmtId="0" fontId="8" fillId="0" borderId="0" xfId="0" applyFont="1" applyBorder="1" applyAlignment="1">
      <alignment horizontal="left"/>
    </xf>
    <xf numFmtId="0" fontId="4" fillId="0" borderId="0" xfId="0" applyFont="1" applyBorder="1" applyAlignment="1">
      <alignment horizontal="left"/>
    </xf>
    <xf numFmtId="195" fontId="8" fillId="0" borderId="0" xfId="0" applyNumberFormat="1" applyFont="1" applyBorder="1" applyAlignment="1">
      <alignment horizontal="left"/>
    </xf>
    <xf numFmtId="195" fontId="4" fillId="0" borderId="0" xfId="0" applyNumberFormat="1" applyFont="1" applyBorder="1" applyAlignment="1">
      <alignment horizontal="left"/>
    </xf>
    <xf numFmtId="0" fontId="7" fillId="0" borderId="0" xfId="0" applyFont="1" applyBorder="1" applyAlignment="1">
      <alignment horizontal="left"/>
    </xf>
    <xf numFmtId="0" fontId="4" fillId="0" borderId="9" xfId="0" applyFont="1" applyBorder="1" applyAlignment="1">
      <alignment horizontal="left"/>
    </xf>
    <xf numFmtId="0" fontId="4" fillId="0" borderId="0" xfId="0" applyFont="1" applyAlignment="1">
      <alignment horizontal="left"/>
    </xf>
    <xf numFmtId="195" fontId="7" fillId="0" borderId="0" xfId="0" applyNumberFormat="1" applyFont="1" applyBorder="1" applyAlignment="1">
      <alignment horizontal="left"/>
    </xf>
    <xf numFmtId="0" fontId="4" fillId="0" borderId="8" xfId="0" applyFont="1" applyBorder="1" applyAlignment="1">
      <alignment/>
    </xf>
    <xf numFmtId="0" fontId="6" fillId="0" borderId="0" xfId="0" applyFont="1" applyBorder="1" applyAlignment="1">
      <alignment horizontal="center"/>
    </xf>
    <xf numFmtId="0" fontId="4" fillId="0" borderId="0" xfId="0" applyFont="1" applyBorder="1" applyAlignment="1">
      <alignment horizontal="center"/>
    </xf>
    <xf numFmtId="195" fontId="4" fillId="0" borderId="0" xfId="0" applyNumberFormat="1" applyFont="1" applyBorder="1" applyAlignment="1" quotePrefix="1">
      <alignment horizontal="center"/>
    </xf>
    <xf numFmtId="195" fontId="4" fillId="0" borderId="0" xfId="0" applyNumberFormat="1" applyFont="1" applyBorder="1" applyAlignment="1">
      <alignment horizontal="center"/>
    </xf>
    <xf numFmtId="0" fontId="9" fillId="0" borderId="0" xfId="0" applyFont="1" applyBorder="1" applyAlignment="1">
      <alignment horizontal="center"/>
    </xf>
    <xf numFmtId="0" fontId="4" fillId="0" borderId="9" xfId="0" applyFont="1" applyBorder="1" applyAlignment="1">
      <alignment/>
    </xf>
    <xf numFmtId="0" fontId="4" fillId="0" borderId="0" xfId="0" applyFont="1" applyBorder="1" applyAlignment="1">
      <alignment/>
    </xf>
    <xf numFmtId="37" fontId="10" fillId="0" borderId="0" xfId="0" applyNumberFormat="1" applyFont="1" applyBorder="1" applyAlignment="1">
      <alignment horizontal="center"/>
    </xf>
    <xf numFmtId="195" fontId="11" fillId="0" borderId="0" xfId="0" applyNumberFormat="1" applyFont="1" applyBorder="1" applyAlignment="1">
      <alignment horizontal="center"/>
    </xf>
    <xf numFmtId="0" fontId="7" fillId="0" borderId="0" xfId="0" applyFont="1" applyBorder="1" applyAlignment="1">
      <alignment/>
    </xf>
    <xf numFmtId="0" fontId="8" fillId="0" borderId="0" xfId="0" applyFont="1" applyBorder="1" applyAlignment="1">
      <alignment/>
    </xf>
    <xf numFmtId="37" fontId="4" fillId="0" borderId="0" xfId="0" applyNumberFormat="1" applyFont="1" applyBorder="1" applyAlignment="1">
      <alignment horizontal="center"/>
    </xf>
    <xf numFmtId="195" fontId="4" fillId="0" borderId="0" xfId="0" applyNumberFormat="1" applyFont="1" applyBorder="1" applyAlignment="1">
      <alignment/>
    </xf>
    <xf numFmtId="37" fontId="7" fillId="0" borderId="0" xfId="0" applyNumberFormat="1" applyFont="1" applyBorder="1" applyAlignment="1">
      <alignment/>
    </xf>
    <xf numFmtId="195" fontId="4" fillId="0" borderId="0" xfId="0" applyNumberFormat="1" applyFont="1" applyBorder="1" applyAlignment="1">
      <alignment horizontal="right"/>
    </xf>
    <xf numFmtId="195" fontId="8" fillId="0" borderId="1" xfId="0" applyNumberFormat="1" applyFont="1" applyBorder="1" applyAlignment="1">
      <alignment/>
    </xf>
    <xf numFmtId="195" fontId="4" fillId="0" borderId="0" xfId="0" applyNumberFormat="1" applyFont="1" applyBorder="1" applyAlignment="1">
      <alignment horizontal="centerContinuous"/>
    </xf>
    <xf numFmtId="0" fontId="4" fillId="0" borderId="0" xfId="0" applyFont="1" applyBorder="1" applyAlignment="1">
      <alignment horizontal="centerContinuous"/>
    </xf>
    <xf numFmtId="37" fontId="12" fillId="0" borderId="0" xfId="0" applyNumberFormat="1" applyFont="1" applyBorder="1" applyAlignment="1">
      <alignment/>
    </xf>
    <xf numFmtId="37" fontId="4" fillId="0" borderId="0" xfId="0" applyNumberFormat="1" applyFont="1" applyAlignment="1">
      <alignment/>
    </xf>
    <xf numFmtId="195" fontId="8" fillId="0" borderId="1" xfId="0" applyNumberFormat="1" applyFont="1" applyBorder="1" applyAlignment="1">
      <alignment horizontal="right"/>
    </xf>
    <xf numFmtId="195" fontId="8" fillId="0" borderId="0" xfId="0" applyNumberFormat="1" applyFont="1" applyBorder="1" applyAlignment="1">
      <alignment horizontal="center"/>
    </xf>
    <xf numFmtId="10" fontId="8" fillId="0" borderId="4" xfId="0" applyNumberFormat="1" applyFont="1" applyBorder="1" applyAlignment="1">
      <alignment horizontal="right"/>
    </xf>
    <xf numFmtId="10" fontId="8" fillId="0" borderId="0" xfId="0" applyNumberFormat="1" applyFont="1" applyBorder="1" applyAlignment="1">
      <alignment horizontal="left"/>
    </xf>
    <xf numFmtId="10" fontId="12" fillId="0" borderId="0" xfId="0" applyNumberFormat="1" applyFont="1" applyBorder="1" applyAlignment="1">
      <alignment horizontal="right"/>
    </xf>
    <xf numFmtId="0" fontId="4" fillId="0" borderId="10" xfId="0" applyFont="1" applyBorder="1" applyAlignment="1">
      <alignment/>
    </xf>
    <xf numFmtId="0" fontId="4" fillId="0" borderId="4" xfId="0" applyFont="1" applyBorder="1" applyAlignment="1">
      <alignment/>
    </xf>
    <xf numFmtId="0" fontId="4" fillId="0" borderId="4" xfId="0" applyFont="1" applyBorder="1" applyAlignment="1">
      <alignment horizontal="center"/>
    </xf>
    <xf numFmtId="195" fontId="4" fillId="0" borderId="4" xfId="0" applyNumberFormat="1" applyFont="1" applyBorder="1" applyAlignment="1">
      <alignment/>
    </xf>
    <xf numFmtId="195" fontId="4" fillId="0" borderId="4" xfId="0" applyNumberFormat="1" applyFont="1" applyBorder="1" applyAlignment="1">
      <alignment horizontal="center"/>
    </xf>
    <xf numFmtId="0" fontId="7" fillId="0" borderId="4" xfId="0" applyFont="1" applyBorder="1" applyAlignment="1">
      <alignment/>
    </xf>
    <xf numFmtId="0" fontId="4" fillId="0" borderId="11" xfId="0" applyFont="1" applyBorder="1" applyAlignment="1">
      <alignment/>
    </xf>
    <xf numFmtId="0" fontId="7" fillId="0" borderId="0" xfId="0" applyFont="1" applyAlignment="1">
      <alignment/>
    </xf>
    <xf numFmtId="0" fontId="4" fillId="0" borderId="0" xfId="0" applyFont="1" applyAlignment="1" quotePrefix="1">
      <alignment horizontal="left"/>
    </xf>
    <xf numFmtId="195" fontId="11" fillId="0" borderId="0" xfId="0" applyNumberFormat="1" applyFont="1" applyAlignment="1">
      <alignment horizontal="center"/>
    </xf>
    <xf numFmtId="0" fontId="4" fillId="0" borderId="0" xfId="0" applyFont="1" applyAlignment="1" quotePrefix="1">
      <alignment horizontal="center"/>
    </xf>
    <xf numFmtId="0" fontId="4" fillId="0" borderId="0" xfId="0" applyFont="1" applyAlignment="1">
      <alignment vertical="top"/>
    </xf>
    <xf numFmtId="195" fontId="4" fillId="0" borderId="2" xfId="0" applyNumberFormat="1" applyFont="1" applyBorder="1" applyAlignment="1">
      <alignment/>
    </xf>
    <xf numFmtId="0" fontId="4" fillId="0" borderId="0" xfId="0" applyFont="1" applyAlignment="1" quotePrefix="1">
      <alignment/>
    </xf>
    <xf numFmtId="37" fontId="7" fillId="0" borderId="0" xfId="0" applyNumberFormat="1" applyFont="1" applyAlignment="1">
      <alignment/>
    </xf>
    <xf numFmtId="0" fontId="4" fillId="0" borderId="0" xfId="0" applyFont="1" applyAlignment="1" quotePrefix="1">
      <alignment vertical="top"/>
    </xf>
    <xf numFmtId="0" fontId="0" fillId="0" borderId="0" xfId="0" applyAlignment="1">
      <alignment horizontal="justify" vertical="top" wrapText="1"/>
    </xf>
    <xf numFmtId="0" fontId="0" fillId="0" borderId="0" xfId="0" applyAlignment="1">
      <alignment horizontal="justify" wrapText="1"/>
    </xf>
    <xf numFmtId="0" fontId="4" fillId="0" borderId="0" xfId="0" applyFont="1" applyAlignment="1">
      <alignment horizontal="justify" vertical="top" wrapText="1"/>
    </xf>
    <xf numFmtId="0" fontId="0" fillId="0" borderId="0" xfId="0" applyAlignment="1">
      <alignment horizontal="justify" vertical="top" wrapText="1"/>
    </xf>
    <xf numFmtId="0" fontId="4" fillId="0" borderId="0" xfId="0" applyFont="1" applyAlignment="1" quotePrefix="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8"/>
  <sheetViews>
    <sheetView workbookViewId="0" topLeftCell="A1">
      <selection activeCell="A6" sqref="A6"/>
    </sheetView>
  </sheetViews>
  <sheetFormatPr defaultColWidth="9.33203125" defaultRowHeight="12.75"/>
  <cols>
    <col min="1" max="1" width="2.66015625" style="1" customWidth="1"/>
    <col min="2" max="2" width="40.16015625" style="1" customWidth="1"/>
    <col min="3" max="3" width="7.33203125" style="1" customWidth="1"/>
    <col min="4" max="4" width="6.83203125" style="1" customWidth="1"/>
    <col min="5" max="5" width="15.83203125" style="1" customWidth="1"/>
    <col min="6" max="6" width="4.83203125" style="1" customWidth="1"/>
    <col min="7" max="7" width="15.83203125" style="2" customWidth="1"/>
    <col min="8" max="16384" width="9.33203125" style="1" customWidth="1"/>
  </cols>
  <sheetData>
    <row r="1" ht="12.75">
      <c r="G1" s="9" t="s">
        <v>0</v>
      </c>
    </row>
    <row r="2" ht="12.75">
      <c r="G2" s="9"/>
    </row>
    <row r="3" ht="12.75">
      <c r="G3" s="9"/>
    </row>
    <row r="4" ht="12.75">
      <c r="A4" s="6" t="s">
        <v>1</v>
      </c>
    </row>
    <row r="5" ht="12.75">
      <c r="A5" s="6" t="s">
        <v>81</v>
      </c>
    </row>
    <row r="6" ht="12.75">
      <c r="A6" s="6" t="s">
        <v>2</v>
      </c>
    </row>
    <row r="7" ht="12.75">
      <c r="A7" s="6"/>
    </row>
    <row r="9" spans="3:7" ht="12.75">
      <c r="C9" s="3" t="s">
        <v>3</v>
      </c>
      <c r="E9" s="12" t="s">
        <v>82</v>
      </c>
      <c r="G9" s="12" t="s">
        <v>70</v>
      </c>
    </row>
    <row r="10" spans="3:7" ht="12.75">
      <c r="C10" s="3"/>
      <c r="G10" s="1"/>
    </row>
    <row r="11" spans="1:7" ht="12.75">
      <c r="A11" s="6" t="s">
        <v>4</v>
      </c>
      <c r="C11" s="3"/>
      <c r="G11" s="1"/>
    </row>
    <row r="12" spans="1:7" ht="12.75">
      <c r="A12" s="1" t="s">
        <v>5</v>
      </c>
      <c r="C12" s="3">
        <v>1</v>
      </c>
      <c r="E12" s="2">
        <v>711757</v>
      </c>
      <c r="G12" s="2">
        <v>719486</v>
      </c>
    </row>
    <row r="13" spans="1:7" ht="12.75">
      <c r="A13" s="1" t="s">
        <v>6</v>
      </c>
      <c r="C13" s="3">
        <v>2</v>
      </c>
      <c r="E13" s="2">
        <v>233301</v>
      </c>
      <c r="G13" s="2">
        <v>225949</v>
      </c>
    </row>
    <row r="14" spans="3:5" ht="12.75">
      <c r="C14" s="3"/>
      <c r="E14" s="2"/>
    </row>
    <row r="15" spans="1:7" ht="18" customHeight="1">
      <c r="A15" s="6" t="s">
        <v>7</v>
      </c>
      <c r="C15" s="3"/>
      <c r="E15" s="4">
        <f>SUM(E12:E13)</f>
        <v>945058</v>
      </c>
      <c r="G15" s="4">
        <f>SUM(G12:G13)</f>
        <v>945435</v>
      </c>
    </row>
    <row r="16" spans="3:5" ht="12.75">
      <c r="C16" s="3"/>
      <c r="E16" s="2"/>
    </row>
    <row r="17" spans="1:5" ht="12.75">
      <c r="A17" s="6" t="s">
        <v>8</v>
      </c>
      <c r="C17" s="3"/>
      <c r="E17" s="2"/>
    </row>
    <row r="18" spans="1:7" ht="12.75">
      <c r="A18" s="1" t="s">
        <v>9</v>
      </c>
      <c r="C18" s="3">
        <v>3</v>
      </c>
      <c r="E18" s="2">
        <v>91215</v>
      </c>
      <c r="G18" s="2">
        <v>92575</v>
      </c>
    </row>
    <row r="19" spans="1:7" ht="12.75">
      <c r="A19" s="1" t="s">
        <v>10</v>
      </c>
      <c r="C19" s="3">
        <v>3</v>
      </c>
      <c r="E19" s="2">
        <v>5705</v>
      </c>
      <c r="G19" s="2">
        <v>5716</v>
      </c>
    </row>
    <row r="20" spans="1:7" ht="12.75">
      <c r="A20" s="1" t="s">
        <v>11</v>
      </c>
      <c r="C20" s="3">
        <v>3</v>
      </c>
      <c r="E20" s="2">
        <v>973</v>
      </c>
      <c r="G20" s="2">
        <v>1601</v>
      </c>
    </row>
    <row r="21" spans="1:7" ht="12.75">
      <c r="A21" s="1" t="s">
        <v>12</v>
      </c>
      <c r="C21" s="3">
        <v>3</v>
      </c>
      <c r="E21" s="2">
        <v>100674</v>
      </c>
      <c r="G21" s="2">
        <v>100423</v>
      </c>
    </row>
    <row r="22" spans="1:7" ht="12.75">
      <c r="A22" s="13" t="s">
        <v>44</v>
      </c>
      <c r="C22" s="3"/>
      <c r="E22" s="2">
        <v>385002</v>
      </c>
      <c r="G22" s="2">
        <v>396887</v>
      </c>
    </row>
    <row r="23" spans="1:7" ht="12.75">
      <c r="A23" s="1" t="s">
        <v>13</v>
      </c>
      <c r="C23" s="3"/>
      <c r="E23" s="2">
        <v>53450</v>
      </c>
      <c r="G23" s="2">
        <v>44456</v>
      </c>
    </row>
    <row r="24" spans="1:7" ht="12.75">
      <c r="A24" s="1" t="s">
        <v>14</v>
      </c>
      <c r="C24" s="3">
        <v>4</v>
      </c>
      <c r="E24" s="2">
        <v>38933</v>
      </c>
      <c r="G24" s="2">
        <v>40280</v>
      </c>
    </row>
    <row r="25" spans="3:5" ht="12.75">
      <c r="C25" s="3"/>
      <c r="E25" s="2"/>
    </row>
    <row r="26" spans="1:7" ht="18" customHeight="1">
      <c r="A26" s="6" t="s">
        <v>15</v>
      </c>
      <c r="C26" s="3"/>
      <c r="E26" s="4">
        <f>SUM(E18:E24)</f>
        <v>675952</v>
      </c>
      <c r="G26" s="4">
        <f>SUM(G18:G24)</f>
        <v>681938</v>
      </c>
    </row>
    <row r="27" ht="12.75">
      <c r="E27" s="2"/>
    </row>
    <row r="28" spans="1:7" ht="18" customHeight="1" thickBot="1">
      <c r="A28" s="6" t="s">
        <v>16</v>
      </c>
      <c r="E28" s="5">
        <f>E15-E26</f>
        <v>269106</v>
      </c>
      <c r="G28" s="5">
        <f>G15-G26</f>
        <v>263497</v>
      </c>
    </row>
    <row r="29" spans="5:7" ht="13.5" thickTop="1">
      <c r="E29" s="7"/>
      <c r="G29" s="7"/>
    </row>
    <row r="30" ht="12.75">
      <c r="E30" s="2"/>
    </row>
    <row r="31" spans="1:5" ht="12.75">
      <c r="A31" s="6" t="s">
        <v>17</v>
      </c>
      <c r="E31" s="2"/>
    </row>
    <row r="32" ht="12.75">
      <c r="E32" s="2"/>
    </row>
    <row r="33" spans="1:7" ht="12.75">
      <c r="A33" s="6" t="s">
        <v>18</v>
      </c>
      <c r="E33" s="2">
        <f>E28</f>
        <v>269106</v>
      </c>
      <c r="G33" s="2">
        <f>G28</f>
        <v>263497</v>
      </c>
    </row>
    <row r="34" ht="12.75">
      <c r="E34" s="2"/>
    </row>
    <row r="35" spans="1:7" ht="18" customHeight="1" thickBot="1">
      <c r="A35" s="6" t="s">
        <v>19</v>
      </c>
      <c r="E35" s="8">
        <f>E33</f>
        <v>269106</v>
      </c>
      <c r="G35" s="8">
        <f>G33</f>
        <v>263497</v>
      </c>
    </row>
    <row r="36" ht="13.5" thickTop="1">
      <c r="E36" s="2"/>
    </row>
    <row r="37" ht="12.75">
      <c r="E37" s="2"/>
    </row>
    <row r="38" ht="12.75">
      <c r="E38" s="2"/>
    </row>
    <row r="39" spans="1:5" ht="12.75">
      <c r="A39" s="1" t="s">
        <v>20</v>
      </c>
      <c r="E39" s="2"/>
    </row>
    <row r="40" spans="1:7" ht="12.75">
      <c r="A40" s="10" t="s">
        <v>21</v>
      </c>
      <c r="B40" s="77" t="s">
        <v>86</v>
      </c>
      <c r="C40" s="77"/>
      <c r="D40" s="77"/>
      <c r="E40" s="77"/>
      <c r="F40" s="77"/>
      <c r="G40" s="77"/>
    </row>
    <row r="41" spans="1:7" ht="12.75">
      <c r="A41" s="11"/>
      <c r="B41" s="77"/>
      <c r="C41" s="77"/>
      <c r="D41" s="77"/>
      <c r="E41" s="77"/>
      <c r="F41" s="77"/>
      <c r="G41" s="77"/>
    </row>
    <row r="42" ht="12.75">
      <c r="A42" s="11"/>
    </row>
    <row r="43" spans="1:7" ht="12.75">
      <c r="A43" s="10" t="s">
        <v>22</v>
      </c>
      <c r="B43" s="77" t="s">
        <v>87</v>
      </c>
      <c r="C43" s="77"/>
      <c r="D43" s="77"/>
      <c r="E43" s="77"/>
      <c r="F43" s="77"/>
      <c r="G43" s="77"/>
    </row>
    <row r="44" spans="1:7" ht="12.75">
      <c r="A44" s="11"/>
      <c r="B44" s="77"/>
      <c r="C44" s="77"/>
      <c r="D44" s="77"/>
      <c r="E44" s="77"/>
      <c r="F44" s="77"/>
      <c r="G44" s="77"/>
    </row>
    <row r="45" ht="12.75">
      <c r="A45" s="11"/>
    </row>
    <row r="46" spans="1:2" ht="12.75">
      <c r="A46" s="10" t="s">
        <v>23</v>
      </c>
      <c r="B46" t="s">
        <v>71</v>
      </c>
    </row>
    <row r="47" ht="12.75"/>
    <row r="48" spans="1:2" ht="12.75">
      <c r="A48" s="10" t="s">
        <v>24</v>
      </c>
      <c r="B48" t="s">
        <v>72</v>
      </c>
    </row>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sheetData>
  <mergeCells count="2">
    <mergeCell ref="B40:G41"/>
    <mergeCell ref="B43:G44"/>
  </mergeCells>
  <printOptions/>
  <pageMargins left="0.8" right="0.5" top="0.75" bottom="0.5" header="0" footer="0"/>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M85"/>
  <sheetViews>
    <sheetView tabSelected="1" zoomScale="85" zoomScaleNormal="85" workbookViewId="0" topLeftCell="A48">
      <selection activeCell="B10" sqref="B10:C10"/>
    </sheetView>
  </sheetViews>
  <sheetFormatPr defaultColWidth="9.33203125" defaultRowHeight="12.75"/>
  <cols>
    <col min="1" max="1" width="4.33203125" style="14" customWidth="1"/>
    <col min="2" max="2" width="3.16015625" style="14" customWidth="1"/>
    <col min="3" max="3" width="4.33203125" style="14" customWidth="1"/>
    <col min="4" max="4" width="67.5" style="14" customWidth="1"/>
    <col min="5" max="6" width="7.83203125" style="15" customWidth="1"/>
    <col min="7" max="7" width="21" style="16" customWidth="1"/>
    <col min="8" max="8" width="4.33203125" style="17" customWidth="1"/>
    <col min="9" max="9" width="22" style="16" customWidth="1"/>
    <col min="10" max="10" width="4.33203125" style="15" customWidth="1"/>
    <col min="11" max="11" width="33.66015625" style="74" hidden="1" customWidth="1"/>
    <col min="12" max="12" width="3.33203125" style="14" customWidth="1"/>
    <col min="13" max="13" width="3.5" style="14" customWidth="1"/>
    <col min="14" max="16384" width="10.66015625" style="14" customWidth="1"/>
  </cols>
  <sheetData>
    <row r="1" spans="9:12" ht="16.5">
      <c r="I1" s="18"/>
      <c r="J1" s="19"/>
      <c r="K1" s="19"/>
      <c r="L1" s="19"/>
    </row>
    <row r="2" spans="1:12" ht="15" customHeight="1">
      <c r="A2" s="20"/>
      <c r="B2" s="21"/>
      <c r="C2" s="21"/>
      <c r="D2" s="21"/>
      <c r="E2" s="21"/>
      <c r="F2" s="21"/>
      <c r="G2" s="22"/>
      <c r="H2" s="22"/>
      <c r="I2" s="22"/>
      <c r="J2" s="21"/>
      <c r="K2" s="23"/>
      <c r="L2" s="24"/>
    </row>
    <row r="3" spans="1:12" s="32" customFormat="1" ht="15">
      <c r="A3" s="25"/>
      <c r="B3" s="26" t="s">
        <v>25</v>
      </c>
      <c r="C3" s="26"/>
      <c r="D3" s="26"/>
      <c r="E3" s="27"/>
      <c r="F3" s="27"/>
      <c r="G3" s="28"/>
      <c r="H3" s="29"/>
      <c r="I3" s="28"/>
      <c r="J3" s="27"/>
      <c r="K3" s="30"/>
      <c r="L3" s="31"/>
    </row>
    <row r="4" spans="1:12" s="32" customFormat="1" ht="15.75" customHeight="1">
      <c r="A4" s="25"/>
      <c r="B4" s="26" t="s">
        <v>26</v>
      </c>
      <c r="C4" s="26"/>
      <c r="D4" s="26"/>
      <c r="E4" s="30"/>
      <c r="F4" s="30"/>
      <c r="G4" s="33"/>
      <c r="H4" s="33"/>
      <c r="I4" s="33"/>
      <c r="J4" s="30"/>
      <c r="K4" s="30"/>
      <c r="L4" s="31"/>
    </row>
    <row r="5" spans="1:12" s="32" customFormat="1" ht="15">
      <c r="A5" s="25"/>
      <c r="B5" s="26" t="s">
        <v>81</v>
      </c>
      <c r="C5" s="26"/>
      <c r="D5" s="26"/>
      <c r="E5" s="30"/>
      <c r="F5" s="30"/>
      <c r="G5" s="28"/>
      <c r="H5" s="29"/>
      <c r="I5" s="28"/>
      <c r="J5" s="27"/>
      <c r="K5" s="30"/>
      <c r="L5" s="31"/>
    </row>
    <row r="6" spans="1:12" s="32" customFormat="1" ht="15">
      <c r="A6" s="25"/>
      <c r="B6" s="26" t="s">
        <v>2</v>
      </c>
      <c r="C6" s="26"/>
      <c r="D6" s="26"/>
      <c r="E6" s="30"/>
      <c r="F6" s="30"/>
      <c r="G6" s="28"/>
      <c r="H6" s="29"/>
      <c r="I6" s="28"/>
      <c r="J6" s="27"/>
      <c r="K6" s="30"/>
      <c r="L6" s="31"/>
    </row>
    <row r="7" spans="1:12" s="32" customFormat="1" ht="15">
      <c r="A7" s="25"/>
      <c r="B7" s="26"/>
      <c r="C7" s="26"/>
      <c r="D7" s="26"/>
      <c r="E7" s="30"/>
      <c r="F7" s="30"/>
      <c r="G7" s="28"/>
      <c r="H7" s="29"/>
      <c r="I7" s="28"/>
      <c r="J7" s="27"/>
      <c r="K7" s="30"/>
      <c r="L7" s="31"/>
    </row>
    <row r="8" spans="1:12" ht="17.25" customHeight="1">
      <c r="A8" s="34"/>
      <c r="B8" s="35"/>
      <c r="C8" s="35"/>
      <c r="D8" s="35"/>
      <c r="E8" s="36" t="s">
        <v>3</v>
      </c>
      <c r="F8" s="36"/>
      <c r="G8" s="37" t="s">
        <v>82</v>
      </c>
      <c r="H8" s="38"/>
      <c r="I8" s="37" t="s">
        <v>70</v>
      </c>
      <c r="J8" s="36"/>
      <c r="K8" s="39" t="s">
        <v>27</v>
      </c>
      <c r="L8" s="40"/>
    </row>
    <row r="9" spans="1:12" ht="17.25" customHeight="1">
      <c r="A9" s="34"/>
      <c r="B9" s="41"/>
      <c r="C9" s="41"/>
      <c r="D9" s="41"/>
      <c r="E9" s="36"/>
      <c r="F9" s="36"/>
      <c r="G9" s="38" t="s">
        <v>28</v>
      </c>
      <c r="H9" s="38"/>
      <c r="I9" s="38" t="s">
        <v>28</v>
      </c>
      <c r="J9" s="36"/>
      <c r="K9" s="42" t="s">
        <v>29</v>
      </c>
      <c r="L9" s="40"/>
    </row>
    <row r="10" spans="1:12" ht="19.5" customHeight="1">
      <c r="A10" s="34"/>
      <c r="B10" s="41"/>
      <c r="C10" s="41"/>
      <c r="D10" s="41"/>
      <c r="E10" s="36"/>
      <c r="F10" s="36"/>
      <c r="G10" s="43"/>
      <c r="H10" s="38"/>
      <c r="I10" s="43"/>
      <c r="J10" s="36"/>
      <c r="K10" s="44"/>
      <c r="L10" s="40"/>
    </row>
    <row r="11" spans="1:12" ht="19.5" customHeight="1">
      <c r="A11" s="34"/>
      <c r="B11" s="45" t="s">
        <v>30</v>
      </c>
      <c r="C11" s="45"/>
      <c r="D11" s="45"/>
      <c r="E11" s="46"/>
      <c r="F11" s="46"/>
      <c r="G11" s="43"/>
      <c r="H11" s="38"/>
      <c r="I11" s="43"/>
      <c r="J11" s="36"/>
      <c r="K11" s="44"/>
      <c r="L11" s="40"/>
    </row>
    <row r="12" spans="1:12" ht="19.5" customHeight="1">
      <c r="A12" s="34"/>
      <c r="B12" s="41" t="s">
        <v>9</v>
      </c>
      <c r="C12" s="41"/>
      <c r="D12" s="41"/>
      <c r="E12" s="36"/>
      <c r="F12" s="36"/>
      <c r="G12" s="47">
        <v>91215</v>
      </c>
      <c r="H12" s="38"/>
      <c r="I12" s="47">
        <v>92575</v>
      </c>
      <c r="J12" s="36"/>
      <c r="K12" s="48">
        <f aca="true" t="shared" si="0" ref="K12:K17">+G12-I12</f>
        <v>-1360</v>
      </c>
      <c r="L12" s="40"/>
    </row>
    <row r="13" spans="1:12" ht="19.5" customHeight="1">
      <c r="A13" s="34"/>
      <c r="B13" s="41" t="s">
        <v>73</v>
      </c>
      <c r="C13" s="41"/>
      <c r="D13" s="41"/>
      <c r="E13" s="36"/>
      <c r="F13" s="36"/>
      <c r="G13" s="47">
        <v>5705</v>
      </c>
      <c r="H13" s="38"/>
      <c r="I13" s="47">
        <v>5716</v>
      </c>
      <c r="J13" s="36"/>
      <c r="K13" s="48">
        <f t="shared" si="0"/>
        <v>-11</v>
      </c>
      <c r="L13" s="40"/>
    </row>
    <row r="14" spans="1:12" ht="19.5" customHeight="1">
      <c r="A14" s="34"/>
      <c r="B14" s="41" t="s">
        <v>31</v>
      </c>
      <c r="C14" s="41"/>
      <c r="D14" s="41"/>
      <c r="E14" s="36" t="s">
        <v>84</v>
      </c>
      <c r="F14" s="36"/>
      <c r="G14" s="47">
        <v>100674</v>
      </c>
      <c r="H14" s="38"/>
      <c r="I14" s="47">
        <v>100423</v>
      </c>
      <c r="J14" s="36"/>
      <c r="K14" s="48">
        <f>+G14-I14</f>
        <v>251</v>
      </c>
      <c r="L14" s="40"/>
    </row>
    <row r="15" spans="1:12" ht="18.75" customHeight="1">
      <c r="A15" s="34"/>
      <c r="B15" s="41" t="s">
        <v>32</v>
      </c>
      <c r="C15" s="41"/>
      <c r="D15" s="41"/>
      <c r="E15" s="36"/>
      <c r="F15" s="36"/>
      <c r="G15" s="47">
        <v>620</v>
      </c>
      <c r="H15" s="38"/>
      <c r="I15" s="47">
        <v>615</v>
      </c>
      <c r="J15" s="36"/>
      <c r="K15" s="48">
        <f>+G15-I15</f>
        <v>5</v>
      </c>
      <c r="L15" s="40"/>
    </row>
    <row r="16" spans="1:12" ht="19.5" customHeight="1">
      <c r="A16" s="34"/>
      <c r="B16" s="41" t="s">
        <v>33</v>
      </c>
      <c r="C16" s="41"/>
      <c r="D16" s="41"/>
      <c r="E16" s="36"/>
      <c r="F16" s="36"/>
      <c r="G16" s="47">
        <v>973</v>
      </c>
      <c r="H16" s="38"/>
      <c r="I16" s="47">
        <v>1601</v>
      </c>
      <c r="J16" s="36"/>
      <c r="K16" s="48">
        <f t="shared" si="0"/>
        <v>-628</v>
      </c>
      <c r="L16" s="40"/>
    </row>
    <row r="17" spans="1:12" ht="19.5" customHeight="1">
      <c r="A17" s="34"/>
      <c r="B17" s="41" t="s">
        <v>34</v>
      </c>
      <c r="C17" s="41"/>
      <c r="D17" s="41"/>
      <c r="E17" s="36">
        <v>3</v>
      </c>
      <c r="F17" s="36"/>
      <c r="G17" s="49">
        <v>-42</v>
      </c>
      <c r="H17" s="38"/>
      <c r="I17" s="49">
        <v>-162</v>
      </c>
      <c r="J17" s="36"/>
      <c r="K17" s="48">
        <f t="shared" si="0"/>
        <v>120</v>
      </c>
      <c r="L17" s="40"/>
    </row>
    <row r="18" spans="1:12" ht="19.5" customHeight="1">
      <c r="A18" s="34"/>
      <c r="B18" s="41"/>
      <c r="C18" s="41"/>
      <c r="D18" s="41"/>
      <c r="E18" s="36"/>
      <c r="F18" s="36"/>
      <c r="G18" s="47"/>
      <c r="H18" s="38"/>
      <c r="I18" s="47"/>
      <c r="J18" s="36"/>
      <c r="K18" s="48"/>
      <c r="L18" s="40"/>
    </row>
    <row r="19" spans="1:12" ht="19.5" customHeight="1">
      <c r="A19" s="34"/>
      <c r="B19" s="45" t="s">
        <v>35</v>
      </c>
      <c r="C19" s="45"/>
      <c r="D19" s="45"/>
      <c r="E19" s="36" t="s">
        <v>36</v>
      </c>
      <c r="F19" s="36"/>
      <c r="G19" s="50">
        <f>SUM(G12:G17)</f>
        <v>199145</v>
      </c>
      <c r="H19" s="51"/>
      <c r="I19" s="50">
        <v>200768</v>
      </c>
      <c r="J19" s="52" t="s">
        <v>37</v>
      </c>
      <c r="K19" s="53">
        <f>SUM(K12:K18)</f>
        <v>-1623</v>
      </c>
      <c r="L19" s="40"/>
    </row>
    <row r="20" spans="1:12" ht="19.5" customHeight="1">
      <c r="A20" s="34"/>
      <c r="B20" s="41"/>
      <c r="C20" s="41"/>
      <c r="D20" s="41"/>
      <c r="E20" s="36"/>
      <c r="F20" s="36"/>
      <c r="G20" s="47"/>
      <c r="H20" s="38"/>
      <c r="I20" s="47"/>
      <c r="J20" s="36"/>
      <c r="K20" s="44"/>
      <c r="L20" s="40"/>
    </row>
    <row r="21" spans="1:12" ht="19.5" customHeight="1">
      <c r="A21" s="34"/>
      <c r="B21" s="45" t="s">
        <v>38</v>
      </c>
      <c r="C21" s="45"/>
      <c r="D21" s="45"/>
      <c r="E21" s="36"/>
      <c r="F21" s="36"/>
      <c r="G21" s="43"/>
      <c r="H21" s="38"/>
      <c r="I21" s="43"/>
      <c r="J21" s="36"/>
      <c r="K21" s="44"/>
      <c r="L21" s="40"/>
    </row>
    <row r="22" spans="1:13" ht="19.5" customHeight="1">
      <c r="A22" s="34"/>
      <c r="B22" s="41" t="s">
        <v>39</v>
      </c>
      <c r="C22" s="41"/>
      <c r="D22" s="41"/>
      <c r="E22" s="36"/>
      <c r="F22" s="36"/>
      <c r="G22" s="47">
        <v>218407</v>
      </c>
      <c r="H22" s="38"/>
      <c r="I22" s="47">
        <v>224334</v>
      </c>
      <c r="J22" s="36"/>
      <c r="K22" s="48">
        <f>+G22-I22</f>
        <v>-5927</v>
      </c>
      <c r="L22" s="40"/>
      <c r="M22" s="54"/>
    </row>
    <row r="23" spans="1:12" ht="19.5" customHeight="1">
      <c r="A23" s="34"/>
      <c r="B23" s="41" t="s">
        <v>40</v>
      </c>
      <c r="C23" s="41"/>
      <c r="D23" s="41"/>
      <c r="E23" s="36"/>
      <c r="F23" s="36"/>
      <c r="G23" s="47">
        <v>1645</v>
      </c>
      <c r="H23" s="38"/>
      <c r="I23" s="47">
        <v>1786</v>
      </c>
      <c r="J23" s="36"/>
      <c r="K23" s="48">
        <f>+G23-I23</f>
        <v>-141</v>
      </c>
      <c r="L23" s="40"/>
    </row>
    <row r="24" spans="1:13" ht="19.5" customHeight="1">
      <c r="A24" s="34"/>
      <c r="B24" s="41" t="s">
        <v>41</v>
      </c>
      <c r="C24" s="41"/>
      <c r="D24" s="41"/>
      <c r="E24" s="36">
        <v>5</v>
      </c>
      <c r="F24" s="36"/>
      <c r="G24" s="49">
        <v>1055</v>
      </c>
      <c r="H24" s="38"/>
      <c r="I24" s="49">
        <v>-3921</v>
      </c>
      <c r="J24" s="36"/>
      <c r="K24" s="48"/>
      <c r="L24" s="40"/>
      <c r="M24" s="54"/>
    </row>
    <row r="25" spans="1:12" ht="19.5" customHeight="1">
      <c r="A25" s="34"/>
      <c r="B25" s="41"/>
      <c r="C25" s="41"/>
      <c r="D25" s="41"/>
      <c r="E25" s="36"/>
      <c r="F25" s="36"/>
      <c r="G25" s="47"/>
      <c r="H25" s="38"/>
      <c r="I25" s="47"/>
      <c r="J25" s="36"/>
      <c r="K25" s="48"/>
      <c r="L25" s="40"/>
    </row>
    <row r="26" spans="1:12" ht="19.5" customHeight="1">
      <c r="A26" s="34"/>
      <c r="B26" s="45" t="s">
        <v>35</v>
      </c>
      <c r="C26" s="45"/>
      <c r="D26" s="45"/>
      <c r="E26" s="36">
        <v>2</v>
      </c>
      <c r="F26" s="36"/>
      <c r="G26" s="55">
        <f>SUM(G22:G24)</f>
        <v>221107</v>
      </c>
      <c r="H26" s="56"/>
      <c r="I26" s="55">
        <v>222199</v>
      </c>
      <c r="J26" s="52" t="s">
        <v>42</v>
      </c>
      <c r="K26" s="44"/>
      <c r="L26" s="40"/>
    </row>
    <row r="27" spans="1:12" ht="19.5" customHeight="1">
      <c r="A27" s="34"/>
      <c r="B27" s="41"/>
      <c r="C27" s="41"/>
      <c r="D27" s="41"/>
      <c r="E27" s="36"/>
      <c r="F27" s="36"/>
      <c r="G27" s="49"/>
      <c r="H27" s="38"/>
      <c r="I27" s="49"/>
      <c r="J27" s="36"/>
      <c r="K27" s="44"/>
      <c r="L27" s="40"/>
    </row>
    <row r="28" spans="1:12" ht="19.5" customHeight="1">
      <c r="A28" s="34"/>
      <c r="B28" s="45" t="s">
        <v>45</v>
      </c>
      <c r="C28" s="45"/>
      <c r="D28" s="45"/>
      <c r="E28" s="36">
        <v>6</v>
      </c>
      <c r="F28" s="36"/>
      <c r="G28" s="57">
        <f>+ROUND(G26/G19,4)</f>
        <v>1.1103</v>
      </c>
      <c r="H28" s="58"/>
      <c r="I28" s="57">
        <v>1.1067</v>
      </c>
      <c r="J28" s="26"/>
      <c r="K28" s="59">
        <f>+G28-I28</f>
        <v>0.0036000000000000476</v>
      </c>
      <c r="L28" s="40"/>
    </row>
    <row r="29" spans="1:12" ht="19.5" customHeight="1">
      <c r="A29" s="60"/>
      <c r="B29" s="61"/>
      <c r="C29" s="61"/>
      <c r="D29" s="61"/>
      <c r="E29" s="62"/>
      <c r="F29" s="62"/>
      <c r="G29" s="63"/>
      <c r="H29" s="64"/>
      <c r="I29" s="63"/>
      <c r="J29" s="62"/>
      <c r="K29" s="65"/>
      <c r="L29" s="66"/>
    </row>
    <row r="30" spans="1:12" ht="19.5" customHeight="1">
      <c r="A30" s="41"/>
      <c r="B30" s="41"/>
      <c r="C30" s="41"/>
      <c r="D30" s="41"/>
      <c r="E30" s="36"/>
      <c r="F30" s="36"/>
      <c r="G30" s="47"/>
      <c r="H30" s="38"/>
      <c r="I30" s="47"/>
      <c r="J30" s="36"/>
      <c r="K30" s="44"/>
      <c r="L30" s="41"/>
    </row>
    <row r="31" spans="1:12" ht="19.5" customHeight="1">
      <c r="A31" s="41"/>
      <c r="B31" s="41"/>
      <c r="C31" s="41"/>
      <c r="D31" s="41"/>
      <c r="E31" s="36"/>
      <c r="F31" s="36"/>
      <c r="G31" s="47"/>
      <c r="H31" s="38"/>
      <c r="I31" s="47"/>
      <c r="J31" s="36"/>
      <c r="K31" s="44"/>
      <c r="L31" s="41"/>
    </row>
    <row r="32" spans="2:11" ht="15">
      <c r="B32" s="14" t="s">
        <v>43</v>
      </c>
      <c r="K32" s="67"/>
    </row>
    <row r="33" spans="2:11" ht="15">
      <c r="B33" s="68" t="s">
        <v>69</v>
      </c>
      <c r="C33" s="68" t="s">
        <v>78</v>
      </c>
      <c r="D33" s="68"/>
      <c r="K33" s="67"/>
    </row>
    <row r="34" spans="2:11" ht="15">
      <c r="B34" s="68"/>
      <c r="C34" s="68"/>
      <c r="D34" s="68"/>
      <c r="I34" s="69" t="s">
        <v>29</v>
      </c>
      <c r="K34" s="67"/>
    </row>
    <row r="35" spans="3:11" ht="15">
      <c r="C35" s="14" t="s">
        <v>56</v>
      </c>
      <c r="I35" s="16">
        <v>200768</v>
      </c>
      <c r="K35" s="67"/>
    </row>
    <row r="36" spans="9:11" ht="15">
      <c r="I36" s="69"/>
      <c r="K36" s="67"/>
    </row>
    <row r="37" spans="3:11" ht="15">
      <c r="C37" s="14" t="s">
        <v>57</v>
      </c>
      <c r="E37" s="70"/>
      <c r="F37" s="70"/>
      <c r="I37" s="16">
        <v>-1360</v>
      </c>
      <c r="K37" s="67"/>
    </row>
    <row r="38" spans="3:11" ht="15">
      <c r="C38" s="14" t="s">
        <v>74</v>
      </c>
      <c r="E38" s="70"/>
      <c r="F38" s="70"/>
      <c r="I38" s="47">
        <v>-11</v>
      </c>
      <c r="K38" s="67"/>
    </row>
    <row r="39" spans="3:11" ht="15">
      <c r="C39" s="14" t="s">
        <v>58</v>
      </c>
      <c r="E39" s="70"/>
      <c r="F39" s="70"/>
      <c r="I39" s="47">
        <v>95</v>
      </c>
      <c r="K39" s="67"/>
    </row>
    <row r="40" spans="3:11" ht="15">
      <c r="C40" s="14" t="s">
        <v>59</v>
      </c>
      <c r="I40" s="47">
        <v>214</v>
      </c>
      <c r="K40" s="67"/>
    </row>
    <row r="41" spans="3:11" ht="15">
      <c r="C41" s="14" t="s">
        <v>60</v>
      </c>
      <c r="I41" s="47">
        <v>-209</v>
      </c>
      <c r="K41" s="67"/>
    </row>
    <row r="42" spans="3:11" ht="15">
      <c r="C42" s="14" t="s">
        <v>61</v>
      </c>
      <c r="I42" s="47">
        <v>317</v>
      </c>
      <c r="K42" s="67"/>
    </row>
    <row r="43" spans="3:11" ht="15">
      <c r="C43" s="14" t="s">
        <v>62</v>
      </c>
      <c r="I43" s="47">
        <v>-161</v>
      </c>
      <c r="K43" s="67"/>
    </row>
    <row r="44" spans="3:11" ht="15">
      <c r="C44" s="71" t="s">
        <v>63</v>
      </c>
      <c r="D44" s="71"/>
      <c r="I44" s="63">
        <v>-508</v>
      </c>
      <c r="K44" s="67"/>
    </row>
    <row r="45" spans="2:11" ht="15">
      <c r="B45" s="71"/>
      <c r="C45" s="71"/>
      <c r="D45" s="71"/>
      <c r="I45" s="47"/>
      <c r="K45" s="67"/>
    </row>
    <row r="46" spans="3:11" ht="15.75" thickBot="1">
      <c r="C46" s="14" t="s">
        <v>64</v>
      </c>
      <c r="I46" s="72">
        <f>SUM(I35:I44)</f>
        <v>199145</v>
      </c>
      <c r="K46" s="67"/>
    </row>
    <row r="47" ht="15.75" thickTop="1">
      <c r="K47" s="67"/>
    </row>
    <row r="48" spans="2:3" ht="15">
      <c r="B48" s="73" t="s">
        <v>22</v>
      </c>
      <c r="C48" s="14" t="s">
        <v>79</v>
      </c>
    </row>
    <row r="49" ht="15">
      <c r="I49" s="69" t="s">
        <v>29</v>
      </c>
    </row>
    <row r="50" spans="3:9" ht="15">
      <c r="C50" s="14" t="s">
        <v>56</v>
      </c>
      <c r="I50" s="16">
        <v>222199</v>
      </c>
    </row>
    <row r="52" spans="3:9" ht="15">
      <c r="C52" s="14" t="s">
        <v>65</v>
      </c>
      <c r="I52" s="16">
        <v>-1360</v>
      </c>
    </row>
    <row r="53" spans="3:11" ht="15">
      <c r="C53" s="14" t="s">
        <v>75</v>
      </c>
      <c r="E53" s="70"/>
      <c r="F53" s="70"/>
      <c r="G53" s="14"/>
      <c r="I53" s="47">
        <v>-11</v>
      </c>
      <c r="K53" s="67"/>
    </row>
    <row r="54" spans="3:11" ht="15">
      <c r="C54" s="71" t="s">
        <v>66</v>
      </c>
      <c r="D54" s="71"/>
      <c r="E54" s="70"/>
      <c r="F54" s="70"/>
      <c r="G54" s="14"/>
      <c r="K54" s="67"/>
    </row>
    <row r="55" spans="3:11" ht="15">
      <c r="C55" s="71" t="s">
        <v>80</v>
      </c>
      <c r="D55" s="71"/>
      <c r="E55" s="70"/>
      <c r="F55" s="70"/>
      <c r="G55" s="14"/>
      <c r="I55" s="47">
        <v>-622</v>
      </c>
      <c r="K55" s="67"/>
    </row>
    <row r="56" spans="3:11" ht="15">
      <c r="C56" s="14" t="s">
        <v>67</v>
      </c>
      <c r="G56" s="14"/>
      <c r="I56" s="47">
        <v>564</v>
      </c>
      <c r="K56" s="67"/>
    </row>
    <row r="57" spans="3:11" ht="15">
      <c r="C57" s="14" t="s">
        <v>68</v>
      </c>
      <c r="G57" s="14"/>
      <c r="I57" s="63">
        <v>337</v>
      </c>
      <c r="K57" s="67"/>
    </row>
    <row r="58" spans="7:11" ht="15">
      <c r="G58" s="14"/>
      <c r="K58" s="67"/>
    </row>
    <row r="59" spans="3:9" ht="15.75" thickBot="1">
      <c r="C59" s="14" t="s">
        <v>64</v>
      </c>
      <c r="I59" s="72">
        <f>SUM(I50:I57)</f>
        <v>221107</v>
      </c>
    </row>
    <row r="60" ht="15.75" thickTop="1">
      <c r="I60" s="47"/>
    </row>
    <row r="61" ht="15">
      <c r="I61" s="47"/>
    </row>
    <row r="62" ht="15">
      <c r="I62" s="47"/>
    </row>
    <row r="63" ht="15">
      <c r="I63" s="47"/>
    </row>
    <row r="64" spans="2:7" ht="15">
      <c r="B64" s="73" t="s">
        <v>46</v>
      </c>
      <c r="C64" s="73" t="s">
        <v>47</v>
      </c>
      <c r="D64" s="73"/>
      <c r="G64" s="14"/>
    </row>
    <row r="65" spans="2:7" ht="15">
      <c r="B65" s="73"/>
      <c r="C65" s="73"/>
      <c r="D65" s="73"/>
      <c r="G65" s="14"/>
    </row>
    <row r="66" spans="3:9" ht="15">
      <c r="C66" s="75" t="s">
        <v>48</v>
      </c>
      <c r="D66" s="78" t="s">
        <v>49</v>
      </c>
      <c r="E66" s="78"/>
      <c r="F66" s="78"/>
      <c r="G66" s="78"/>
      <c r="H66" s="78"/>
      <c r="I66" s="78"/>
    </row>
    <row r="67" spans="4:9" ht="15">
      <c r="D67" s="78"/>
      <c r="E67" s="78"/>
      <c r="F67" s="78"/>
      <c r="G67" s="78"/>
      <c r="H67" s="78"/>
      <c r="I67" s="78"/>
    </row>
    <row r="68" spans="4:9" ht="15">
      <c r="D68" s="78"/>
      <c r="E68" s="78"/>
      <c r="F68" s="78"/>
      <c r="G68" s="78"/>
      <c r="H68" s="78"/>
      <c r="I68" s="78"/>
    </row>
    <row r="69" spans="4:9" ht="15">
      <c r="D69" s="78"/>
      <c r="E69" s="78"/>
      <c r="F69" s="78"/>
      <c r="G69" s="78"/>
      <c r="H69" s="78"/>
      <c r="I69" s="78"/>
    </row>
    <row r="70" spans="4:9" ht="15">
      <c r="D70"/>
      <c r="E70"/>
      <c r="F70"/>
      <c r="G70"/>
      <c r="H70"/>
      <c r="I70"/>
    </row>
    <row r="71" spans="3:9" ht="15">
      <c r="C71" s="75" t="s">
        <v>50</v>
      </c>
      <c r="D71" s="80" t="s">
        <v>83</v>
      </c>
      <c r="E71" s="79"/>
      <c r="F71" s="79"/>
      <c r="G71" s="79"/>
      <c r="H71" s="79"/>
      <c r="I71" s="79"/>
    </row>
    <row r="72" spans="4:9" ht="15">
      <c r="D72" s="79"/>
      <c r="E72" s="79"/>
      <c r="F72" s="79"/>
      <c r="G72" s="79"/>
      <c r="H72" s="79"/>
      <c r="I72" s="79"/>
    </row>
    <row r="73" spans="4:9" ht="15">
      <c r="D73" s="76"/>
      <c r="E73" s="76"/>
      <c r="F73" s="76"/>
      <c r="G73" s="76"/>
      <c r="H73" s="76"/>
      <c r="I73" s="76"/>
    </row>
    <row r="74" spans="2:3" ht="15">
      <c r="B74" s="75" t="s">
        <v>24</v>
      </c>
      <c r="C74" s="71" t="s">
        <v>76</v>
      </c>
    </row>
    <row r="76" spans="3:9" ht="15">
      <c r="C76" s="71" t="s">
        <v>48</v>
      </c>
      <c r="D76" s="78" t="s">
        <v>77</v>
      </c>
      <c r="E76" s="79"/>
      <c r="F76" s="79"/>
      <c r="G76" s="79"/>
      <c r="H76" s="79"/>
      <c r="I76" s="79"/>
    </row>
    <row r="77" spans="2:9" ht="15">
      <c r="B77" s="73"/>
      <c r="C77" s="73"/>
      <c r="D77" s="79"/>
      <c r="E77" s="79"/>
      <c r="F77" s="79"/>
      <c r="G77" s="79"/>
      <c r="H77" s="79"/>
      <c r="I77" s="79"/>
    </row>
    <row r="79" spans="3:9" ht="15">
      <c r="C79" s="71" t="s">
        <v>50</v>
      </c>
      <c r="D79" s="78" t="s">
        <v>85</v>
      </c>
      <c r="E79" s="79"/>
      <c r="F79" s="79"/>
      <c r="G79" s="79"/>
      <c r="H79" s="79"/>
      <c r="I79" s="79"/>
    </row>
    <row r="80" spans="4:9" ht="15" customHeight="1">
      <c r="D80" s="79"/>
      <c r="E80" s="79"/>
      <c r="F80" s="79"/>
      <c r="G80" s="79"/>
      <c r="H80" s="79"/>
      <c r="I80" s="79"/>
    </row>
    <row r="81" spans="2:9" ht="15">
      <c r="B81" s="75" t="s">
        <v>51</v>
      </c>
      <c r="C81" s="78" t="s">
        <v>52</v>
      </c>
      <c r="D81" s="79"/>
      <c r="E81" s="79"/>
      <c r="F81" s="79"/>
      <c r="G81" s="79"/>
      <c r="H81" s="79"/>
      <c r="I81" s="79"/>
    </row>
    <row r="82" spans="2:9" ht="15">
      <c r="B82" s="73"/>
      <c r="C82" s="79"/>
      <c r="D82" s="79"/>
      <c r="E82" s="79"/>
      <c r="F82" s="79"/>
      <c r="G82" s="79"/>
      <c r="H82" s="79"/>
      <c r="I82" s="79"/>
    </row>
    <row r="83" ht="15">
      <c r="K83" s="67"/>
    </row>
    <row r="84" spans="2:11" ht="15">
      <c r="B84" s="75" t="s">
        <v>53</v>
      </c>
      <c r="C84" s="78" t="s">
        <v>54</v>
      </c>
      <c r="D84" s="79"/>
      <c r="E84" s="79"/>
      <c r="F84" s="79"/>
      <c r="G84" s="79"/>
      <c r="H84" s="79"/>
      <c r="I84" s="79"/>
      <c r="K84" s="67"/>
    </row>
    <row r="85" spans="2:11" ht="15">
      <c r="B85" s="14" t="s">
        <v>55</v>
      </c>
      <c r="C85" s="79"/>
      <c r="D85" s="79"/>
      <c r="E85" s="79"/>
      <c r="F85" s="79"/>
      <c r="G85" s="79"/>
      <c r="H85" s="79"/>
      <c r="I85" s="79"/>
      <c r="K85" s="67"/>
    </row>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sheetData>
  <mergeCells count="6">
    <mergeCell ref="D66:I69"/>
    <mergeCell ref="C84:I85"/>
    <mergeCell ref="D71:I72"/>
    <mergeCell ref="D76:I77"/>
    <mergeCell ref="C81:I82"/>
    <mergeCell ref="D79:I80"/>
  </mergeCells>
  <printOptions/>
  <pageMargins left="0.5" right="0.25" top="0.75" bottom="0.5" header="0.4" footer="0"/>
  <pageSetup fitToHeight="2" horizontalDpi="600" verticalDpi="600" orientation="portrait" paperSize="9" scale="70" r:id="rId1"/>
  <headerFooter alignWithMargins="0">
    <oddHeader>&amp;RAnnex 2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HKMA</cp:lastModifiedBy>
  <cp:lastPrinted>1999-11-18T09:19:51Z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