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9696" windowHeight="6756" activeTab="0"/>
  </bookViews>
  <sheets>
    <sheet name="Ccy Board" sheetId="1" r:id="rId1"/>
  </sheets>
  <definedNames/>
  <calcPr fullCalcOnLoad="1"/>
</workbook>
</file>

<file path=xl/sharedStrings.xml><?xml version="1.0" encoding="utf-8"?>
<sst xmlns="http://schemas.openxmlformats.org/spreadsheetml/2006/main" count="62" uniqueCount="55">
  <si>
    <t>(Expressed in millions of Hong Kong dollars)</t>
  </si>
  <si>
    <t>Notes</t>
  </si>
  <si>
    <t>28 February 1999</t>
  </si>
  <si>
    <t>Certificates of Indebtedness</t>
  </si>
  <si>
    <t>Exchange Fund</t>
  </si>
  <si>
    <t>Currency Board Account</t>
  </si>
  <si>
    <t>Change during the month</t>
  </si>
  <si>
    <t>(Market Value)</t>
  </si>
  <si>
    <t>HK$ million</t>
  </si>
  <si>
    <t>MONETARY BASE</t>
  </si>
  <si>
    <t>Coins in Circulation</t>
  </si>
  <si>
    <t xml:space="preserve">Exchange Fund Bills and Notes issued  </t>
  </si>
  <si>
    <t>Interest payable on Exchange Fund Notes</t>
  </si>
  <si>
    <t>Balance of the banking system</t>
  </si>
  <si>
    <t xml:space="preserve">Net accounts (receivable)/payable </t>
  </si>
  <si>
    <t>Total</t>
  </si>
  <si>
    <t>1,3</t>
  </si>
  <si>
    <t>(b)</t>
  </si>
  <si>
    <t>BACKING ASSETS</t>
  </si>
  <si>
    <t xml:space="preserve">Investment in designated US dollar assets </t>
  </si>
  <si>
    <t>Interest receivable on investments</t>
  </si>
  <si>
    <t>Net accounts receivable/(payable)</t>
  </si>
  <si>
    <t>(a)</t>
  </si>
  <si>
    <t>Notes :</t>
  </si>
  <si>
    <t>31 March 1999</t>
  </si>
  <si>
    <t>as at 31 March 1999</t>
  </si>
  <si>
    <r>
      <t>BACKING RATIO</t>
    </r>
    <r>
      <rPr>
        <sz val="11"/>
        <rFont val="Times New Roman"/>
        <family val="1"/>
      </rPr>
      <t xml:space="preserve">   [ (a) / (b) ] * 100%</t>
    </r>
  </si>
  <si>
    <t>1. Movements in the monetary base during the period were as follows :</t>
  </si>
  <si>
    <t xml:space="preserve">    Balance brought forward</t>
  </si>
  <si>
    <t xml:space="preserve">    Increase/(Decrease) in Certificates of Indebtedness</t>
  </si>
  <si>
    <t xml:space="preserve">    Increase/(Decrease) in Coins in Circulation</t>
  </si>
  <si>
    <t xml:space="preserve">    Net issue/(Net redemption) of Exchange Fund Bills and Notes </t>
  </si>
  <si>
    <t xml:space="preserve">    Accrued interest on Exchange Fund Notes</t>
  </si>
  <si>
    <t xml:space="preserve">    Settlement of accrued interest on Exchange Fund Notes</t>
  </si>
  <si>
    <t xml:space="preserve">    Amortised discount/(premium) on Exchange Fund Bills and Notes</t>
  </si>
  <si>
    <t xml:space="preserve">    Revaluation losses/(gains) relating to Exchange Fund Bills and Notes</t>
  </si>
  <si>
    <t xml:space="preserve">    Increase/(Decrease) in balance of banking system (other than due to Discount Window Operations)</t>
  </si>
  <si>
    <t xml:space="preserve">    Balance carried forward</t>
  </si>
  <si>
    <t>2. Movements in backing assets during the period were as follows :</t>
  </si>
  <si>
    <t xml:space="preserve">    Increase/(Decrease) on issue/(redemption) of Certificates of Indebtedness</t>
  </si>
  <si>
    <t xml:space="preserve">    Increase/(Decrease) on issue/(redemption) of Coins in Circulation </t>
  </si>
  <si>
    <t xml:space="preserve">    Income from investments</t>
  </si>
  <si>
    <t xml:space="preserve">    Revaluation gains/(losses) relating to investments</t>
  </si>
  <si>
    <t>3. Discount Window Operations:</t>
  </si>
  <si>
    <t xml:space="preserve">(i) Discount Window Operations involve Hong Kong dollar overnight advances made to banks by way of crediting their accounts maintained </t>
  </si>
  <si>
    <t xml:space="preserve">     with the HKMA (which is part of the balance of the banking system) on discounting Exchange Fund Bills and Notes and other </t>
  </si>
  <si>
    <t xml:space="preserve">     HKMA are not accounted for as reductions in the liabilities of the HKMA but are regarded as securities held against the  </t>
  </si>
  <si>
    <t xml:space="preserve">     advances so made.</t>
  </si>
  <si>
    <t xml:space="preserve">(ii) For the purpose of this Account, the advances to banks secured on Exchange Fund Bills and Notes amounting to HK$565 million </t>
  </si>
  <si>
    <t xml:space="preserve">      at 31 March 1999 ($463 million at 28 February 1999) are shown as deductions in arriving at the monetary base.</t>
  </si>
  <si>
    <t xml:space="preserve">4. This represents the net amount of receivables and payables for unsettled transactions in respect of investments and </t>
  </si>
  <si>
    <t xml:space="preserve">    redemption/issuance of Certificates of Indebtedness.</t>
  </si>
  <si>
    <t xml:space="preserve">    purpose of defending the linked exchange rate.</t>
  </si>
  <si>
    <t xml:space="preserve">     eligible papers.  In accordance with generally accepted accounting practice, the Exchange Fund Bills and Notes discounted with the</t>
  </si>
  <si>
    <t>5. It should be noted that the whole of the Exchange Fund assets, not just the backing assets, are available for the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</si>
</sst>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_);\(#,##0.0\)"/>
    <numFmt numFmtId="186" formatCode="General_)"/>
    <numFmt numFmtId="187" formatCode="0.0000_)"/>
    <numFmt numFmtId="188" formatCode="0.000%"/>
    <numFmt numFmtId="189" formatCode="0.0_)"/>
    <numFmt numFmtId="190" formatCode="0.0000%"/>
    <numFmt numFmtId="191" formatCode="_(* #,##0_);_(* \(#,##0\);_(* &quot;-&quot;??_);_(@_)"/>
    <numFmt numFmtId="192" formatCode="0.0000"/>
    <numFmt numFmtId="193" formatCode="_(* #,##0.0_);_(* \(#,##0.0\);_(* &quot;-&quot;??_);_(@_)"/>
    <numFmt numFmtId="194" formatCode="0.0"/>
    <numFmt numFmtId="195" formatCode="#,##0;\(#,##0\)"/>
  </numFmts>
  <fonts count="14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u val="single"/>
      <sz val="11"/>
      <name val="Times New Roman"/>
      <family val="1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sz val="9"/>
      <name val="新細明體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95" fontId="4" fillId="0" borderId="0" xfId="0" applyNumberFormat="1" applyFont="1" applyAlignment="1">
      <alignment/>
    </xf>
    <xf numFmtId="195" fontId="4" fillId="0" borderId="0" xfId="0" applyNumberFormat="1" applyFont="1" applyAlignment="1">
      <alignment horizontal="center"/>
    </xf>
    <xf numFmtId="195" fontId="5" fillId="0" borderId="1" xfId="0" applyNumberFormat="1" applyFont="1" applyBorder="1" applyAlignment="1">
      <alignment horizontal="right"/>
    </xf>
    <xf numFmtId="195" fontId="4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195" fontId="6" fillId="0" borderId="3" xfId="0" applyNumberFormat="1" applyFont="1" applyBorder="1" applyAlignment="1">
      <alignment horizontal="centerContinuous"/>
    </xf>
    <xf numFmtId="0" fontId="7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95" fontId="8" fillId="0" borderId="0" xfId="0" applyNumberFormat="1" applyFont="1" applyBorder="1" applyAlignment="1">
      <alignment horizontal="left"/>
    </xf>
    <xf numFmtId="195" fontId="4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0" xfId="0" applyFont="1" applyAlignment="1">
      <alignment horizontal="left"/>
    </xf>
    <xf numFmtId="195" fontId="7" fillId="0" borderId="0" xfId="0" applyNumberFormat="1" applyFont="1" applyBorder="1" applyAlignment="1">
      <alignment horizontal="left"/>
    </xf>
    <xf numFmtId="0" fontId="4" fillId="0" borderId="5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95" fontId="4" fillId="0" borderId="0" xfId="0" applyNumberFormat="1" applyFont="1" applyBorder="1" applyAlignment="1" quotePrefix="1">
      <alignment horizontal="center"/>
    </xf>
    <xf numFmtId="195" fontId="4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37" fontId="10" fillId="0" borderId="0" xfId="0" applyNumberFormat="1" applyFont="1" applyBorder="1" applyAlignment="1">
      <alignment horizontal="center"/>
    </xf>
    <xf numFmtId="195" fontId="1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37" fontId="4" fillId="0" borderId="0" xfId="0" applyNumberFormat="1" applyFont="1" applyBorder="1" applyAlignment="1">
      <alignment horizontal="center"/>
    </xf>
    <xf numFmtId="195" fontId="4" fillId="0" borderId="0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195" fontId="4" fillId="0" borderId="0" xfId="0" applyNumberFormat="1" applyFont="1" applyBorder="1" applyAlignment="1">
      <alignment horizontal="right"/>
    </xf>
    <xf numFmtId="195" fontId="8" fillId="0" borderId="7" xfId="0" applyNumberFormat="1" applyFont="1" applyBorder="1" applyAlignment="1">
      <alignment/>
    </xf>
    <xf numFmtId="195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37" fontId="12" fillId="0" borderId="0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195" fontId="8" fillId="0" borderId="7" xfId="0" applyNumberFormat="1" applyFont="1" applyBorder="1" applyAlignment="1">
      <alignment horizontal="right"/>
    </xf>
    <xf numFmtId="195" fontId="8" fillId="0" borderId="0" xfId="0" applyNumberFormat="1" applyFont="1" applyBorder="1" applyAlignment="1">
      <alignment horizontal="center"/>
    </xf>
    <xf numFmtId="10" fontId="8" fillId="0" borderId="1" xfId="0" applyNumberFormat="1" applyFont="1" applyBorder="1" applyAlignment="1">
      <alignment horizontal="right"/>
    </xf>
    <xf numFmtId="10" fontId="8" fillId="0" borderId="0" xfId="0" applyNumberFormat="1" applyFont="1" applyBorder="1" applyAlignment="1">
      <alignment horizontal="left"/>
    </xf>
    <xf numFmtId="10" fontId="12" fillId="0" borderId="0" xfId="0" applyNumberFormat="1" applyFont="1" applyBorder="1" applyAlignment="1">
      <alignment horizontal="right"/>
    </xf>
    <xf numFmtId="0" fontId="4" fillId="0" borderId="8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195" fontId="4" fillId="0" borderId="1" xfId="0" applyNumberFormat="1" applyFont="1" applyBorder="1" applyAlignment="1">
      <alignment/>
    </xf>
    <xf numFmtId="195" fontId="4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4" fillId="0" borderId="9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 quotePrefix="1">
      <alignment horizontal="left"/>
    </xf>
    <xf numFmtId="195" fontId="11" fillId="0" borderId="0" xfId="0" applyNumberFormat="1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vertical="top"/>
    </xf>
    <xf numFmtId="195" fontId="4" fillId="0" borderId="10" xfId="0" applyNumberFormat="1" applyFont="1" applyBorder="1" applyAlignment="1">
      <alignment/>
    </xf>
    <xf numFmtId="0" fontId="4" fillId="0" borderId="0" xfId="0" applyFont="1" applyAlignment="1" quotePrefix="1">
      <alignment/>
    </xf>
    <xf numFmtId="37" fontId="7" fillId="0" borderId="0" xfId="0" applyNumberFormat="1" applyFont="1" applyAlignment="1">
      <alignment/>
    </xf>
    <xf numFmtId="19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4.33203125" style="1" customWidth="1"/>
    <col min="2" max="2" width="67.5" style="1" customWidth="1"/>
    <col min="3" max="4" width="7.83203125" style="2" customWidth="1"/>
    <col min="5" max="5" width="21" style="3" customWidth="1"/>
    <col min="6" max="6" width="4.33203125" style="4" customWidth="1"/>
    <col min="7" max="7" width="22" style="3" customWidth="1"/>
    <col min="8" max="8" width="4.33203125" style="2" customWidth="1"/>
    <col min="9" max="9" width="33.66015625" style="61" hidden="1" customWidth="1"/>
    <col min="10" max="10" width="3.33203125" style="1" customWidth="1"/>
    <col min="11" max="11" width="3.5" style="1" customWidth="1"/>
    <col min="12" max="16384" width="10.66015625" style="1" customWidth="1"/>
  </cols>
  <sheetData>
    <row r="1" spans="7:10" ht="16.5">
      <c r="G1" s="5"/>
      <c r="H1" s="6"/>
      <c r="I1" s="6"/>
      <c r="J1" s="6"/>
    </row>
    <row r="2" spans="1:10" ht="15" customHeight="1">
      <c r="A2" s="7"/>
      <c r="B2" s="8"/>
      <c r="C2" s="8"/>
      <c r="D2" s="8"/>
      <c r="E2" s="9"/>
      <c r="F2" s="9"/>
      <c r="G2" s="9"/>
      <c r="H2" s="8"/>
      <c r="I2" s="10"/>
      <c r="J2" s="11"/>
    </row>
    <row r="3" spans="1:10" s="19" customFormat="1" ht="13.5">
      <c r="A3" s="12"/>
      <c r="B3" s="13" t="s">
        <v>4</v>
      </c>
      <c r="C3" s="14"/>
      <c r="D3" s="14"/>
      <c r="E3" s="15"/>
      <c r="F3" s="16"/>
      <c r="G3" s="15"/>
      <c r="H3" s="14"/>
      <c r="I3" s="17"/>
      <c r="J3" s="18"/>
    </row>
    <row r="4" spans="1:10" s="19" customFormat="1" ht="15.75" customHeight="1">
      <c r="A4" s="12"/>
      <c r="B4" s="13" t="s">
        <v>5</v>
      </c>
      <c r="C4" s="17"/>
      <c r="D4" s="17"/>
      <c r="E4" s="20"/>
      <c r="F4" s="20"/>
      <c r="G4" s="20"/>
      <c r="H4" s="17"/>
      <c r="I4" s="17"/>
      <c r="J4" s="18"/>
    </row>
    <row r="5" spans="1:10" s="19" customFormat="1" ht="13.5">
      <c r="A5" s="12"/>
      <c r="B5" s="13" t="s">
        <v>25</v>
      </c>
      <c r="C5" s="17"/>
      <c r="D5" s="17"/>
      <c r="E5" s="15"/>
      <c r="F5" s="16"/>
      <c r="G5" s="15"/>
      <c r="H5" s="14"/>
      <c r="I5" s="17"/>
      <c r="J5" s="18"/>
    </row>
    <row r="6" spans="1:10" s="19" customFormat="1" ht="13.5">
      <c r="A6" s="12"/>
      <c r="B6" s="13" t="s">
        <v>0</v>
      </c>
      <c r="C6" s="17"/>
      <c r="D6" s="17"/>
      <c r="E6" s="15"/>
      <c r="F6" s="16"/>
      <c r="G6" s="15"/>
      <c r="H6" s="14"/>
      <c r="I6" s="17"/>
      <c r="J6" s="18"/>
    </row>
    <row r="7" spans="1:10" s="19" customFormat="1" ht="13.5">
      <c r="A7" s="12"/>
      <c r="B7" s="13"/>
      <c r="C7" s="17"/>
      <c r="D7" s="17"/>
      <c r="E7" s="15"/>
      <c r="F7" s="16"/>
      <c r="G7" s="15"/>
      <c r="H7" s="14"/>
      <c r="I7" s="17"/>
      <c r="J7" s="18"/>
    </row>
    <row r="8" spans="1:10" ht="17.25" customHeight="1">
      <c r="A8" s="21"/>
      <c r="B8" s="22"/>
      <c r="C8" s="23" t="s">
        <v>1</v>
      </c>
      <c r="D8" s="23"/>
      <c r="E8" s="24" t="s">
        <v>24</v>
      </c>
      <c r="F8" s="25"/>
      <c r="G8" s="24" t="s">
        <v>2</v>
      </c>
      <c r="H8" s="23"/>
      <c r="I8" s="26" t="s">
        <v>6</v>
      </c>
      <c r="J8" s="27"/>
    </row>
    <row r="9" spans="1:10" ht="17.25" customHeight="1">
      <c r="A9" s="21"/>
      <c r="B9" s="28"/>
      <c r="C9" s="23"/>
      <c r="D9" s="23"/>
      <c r="E9" s="25" t="s">
        <v>7</v>
      </c>
      <c r="F9" s="25"/>
      <c r="G9" s="25" t="s">
        <v>7</v>
      </c>
      <c r="H9" s="23"/>
      <c r="I9" s="29" t="s">
        <v>8</v>
      </c>
      <c r="J9" s="27"/>
    </row>
    <row r="10" spans="1:10" ht="19.5" customHeight="1">
      <c r="A10" s="21"/>
      <c r="B10" s="28"/>
      <c r="C10" s="23"/>
      <c r="D10" s="23"/>
      <c r="E10" s="30"/>
      <c r="F10" s="25"/>
      <c r="G10" s="30"/>
      <c r="H10" s="23"/>
      <c r="I10" s="31"/>
      <c r="J10" s="27"/>
    </row>
    <row r="11" spans="1:10" ht="19.5" customHeight="1">
      <c r="A11" s="21"/>
      <c r="B11" s="32" t="s">
        <v>9</v>
      </c>
      <c r="C11" s="33"/>
      <c r="D11" s="33"/>
      <c r="E11" s="30"/>
      <c r="F11" s="25"/>
      <c r="G11" s="30"/>
      <c r="H11" s="23"/>
      <c r="I11" s="31"/>
      <c r="J11" s="27"/>
    </row>
    <row r="12" spans="1:10" ht="19.5" customHeight="1">
      <c r="A12" s="21"/>
      <c r="B12" s="28" t="s">
        <v>3</v>
      </c>
      <c r="C12" s="23"/>
      <c r="D12" s="23"/>
      <c r="E12" s="34">
        <v>92595</v>
      </c>
      <c r="F12" s="25"/>
      <c r="G12" s="34">
        <v>96145</v>
      </c>
      <c r="H12" s="23"/>
      <c r="I12" s="35">
        <f aca="true" t="shared" si="0" ref="I12:I17">+E12-G12</f>
        <v>-3550</v>
      </c>
      <c r="J12" s="27"/>
    </row>
    <row r="13" spans="1:10" ht="19.5" customHeight="1">
      <c r="A13" s="21"/>
      <c r="B13" s="28" t="s">
        <v>10</v>
      </c>
      <c r="C13" s="23"/>
      <c r="D13" s="23"/>
      <c r="E13" s="34">
        <v>5789</v>
      </c>
      <c r="F13" s="25"/>
      <c r="G13" s="34">
        <v>5938</v>
      </c>
      <c r="H13" s="23"/>
      <c r="I13" s="35">
        <f t="shared" si="0"/>
        <v>-149</v>
      </c>
      <c r="J13" s="27"/>
    </row>
    <row r="14" spans="1:10" ht="19.5" customHeight="1">
      <c r="A14" s="21"/>
      <c r="B14" s="28" t="s">
        <v>11</v>
      </c>
      <c r="C14" s="23">
        <v>3</v>
      </c>
      <c r="D14" s="23"/>
      <c r="E14" s="34">
        <v>97546</v>
      </c>
      <c r="F14" s="25"/>
      <c r="G14" s="34">
        <v>97341</v>
      </c>
      <c r="H14" s="23"/>
      <c r="I14" s="35">
        <f>+E14-G14</f>
        <v>205</v>
      </c>
      <c r="J14" s="27"/>
    </row>
    <row r="15" spans="1:10" ht="18.75" customHeight="1">
      <c r="A15" s="21"/>
      <c r="B15" s="28" t="s">
        <v>12</v>
      </c>
      <c r="C15" s="23"/>
      <c r="D15" s="23"/>
      <c r="E15" s="34">
        <v>596</v>
      </c>
      <c r="F15" s="25"/>
      <c r="G15" s="34">
        <v>556</v>
      </c>
      <c r="H15" s="23"/>
      <c r="I15" s="35">
        <f>+E15-G15</f>
        <v>40</v>
      </c>
      <c r="J15" s="27"/>
    </row>
    <row r="16" spans="1:10" ht="19.5" customHeight="1">
      <c r="A16" s="21"/>
      <c r="B16" s="28" t="s">
        <v>13</v>
      </c>
      <c r="C16" s="23"/>
      <c r="D16" s="23"/>
      <c r="E16" s="34">
        <v>3472</v>
      </c>
      <c r="F16" s="25"/>
      <c r="G16" s="34">
        <v>3525</v>
      </c>
      <c r="H16" s="23"/>
      <c r="I16" s="35">
        <f t="shared" si="0"/>
        <v>-53</v>
      </c>
      <c r="J16" s="27"/>
    </row>
    <row r="17" spans="1:10" ht="19.5" customHeight="1">
      <c r="A17" s="21"/>
      <c r="B17" s="28" t="s">
        <v>14</v>
      </c>
      <c r="C17" s="23">
        <v>3</v>
      </c>
      <c r="D17" s="23"/>
      <c r="E17" s="36">
        <v>-565</v>
      </c>
      <c r="F17" s="25"/>
      <c r="G17" s="36">
        <v>-463</v>
      </c>
      <c r="H17" s="23"/>
      <c r="I17" s="35">
        <f t="shared" si="0"/>
        <v>-102</v>
      </c>
      <c r="J17" s="27"/>
    </row>
    <row r="18" spans="1:10" ht="19.5" customHeight="1">
      <c r="A18" s="21"/>
      <c r="B18" s="28"/>
      <c r="C18" s="23"/>
      <c r="D18" s="23"/>
      <c r="E18" s="34"/>
      <c r="F18" s="25"/>
      <c r="G18" s="34"/>
      <c r="H18" s="23"/>
      <c r="I18" s="35"/>
      <c r="J18" s="27"/>
    </row>
    <row r="19" spans="1:10" ht="19.5" customHeight="1">
      <c r="A19" s="21"/>
      <c r="B19" s="32" t="s">
        <v>15</v>
      </c>
      <c r="C19" s="23" t="s">
        <v>16</v>
      </c>
      <c r="D19" s="23"/>
      <c r="E19" s="37">
        <f>SUM(E12:E17)</f>
        <v>199433</v>
      </c>
      <c r="F19" s="38"/>
      <c r="G19" s="37">
        <f>SUM(G12:G17)</f>
        <v>203042</v>
      </c>
      <c r="H19" s="39" t="s">
        <v>17</v>
      </c>
      <c r="I19" s="40">
        <f>SUM(I12:I18)</f>
        <v>-3609</v>
      </c>
      <c r="J19" s="27"/>
    </row>
    <row r="20" spans="1:10" ht="19.5" customHeight="1">
      <c r="A20" s="21"/>
      <c r="B20" s="28"/>
      <c r="C20" s="23"/>
      <c r="D20" s="23"/>
      <c r="E20" s="34"/>
      <c r="F20" s="25"/>
      <c r="G20" s="34"/>
      <c r="H20" s="23"/>
      <c r="I20" s="31"/>
      <c r="J20" s="27"/>
    </row>
    <row r="21" spans="1:10" ht="19.5" customHeight="1">
      <c r="A21" s="21"/>
      <c r="B21" s="32" t="s">
        <v>18</v>
      </c>
      <c r="C21" s="23"/>
      <c r="D21" s="23"/>
      <c r="E21" s="30"/>
      <c r="F21" s="25"/>
      <c r="G21" s="30"/>
      <c r="H21" s="23"/>
      <c r="I21" s="31"/>
      <c r="J21" s="27"/>
    </row>
    <row r="22" spans="1:11" ht="19.5" customHeight="1">
      <c r="A22" s="21"/>
      <c r="B22" s="28" t="s">
        <v>19</v>
      </c>
      <c r="C22" s="23"/>
      <c r="D22" s="23"/>
      <c r="E22" s="34">
        <v>218411</v>
      </c>
      <c r="F22" s="25"/>
      <c r="G22" s="34">
        <v>205851</v>
      </c>
      <c r="H22" s="23"/>
      <c r="I22" s="35">
        <f>+E22-G22</f>
        <v>12560</v>
      </c>
      <c r="J22" s="27"/>
      <c r="K22" s="41"/>
    </row>
    <row r="23" spans="1:10" ht="19.5" customHeight="1">
      <c r="A23" s="21"/>
      <c r="B23" s="28" t="s">
        <v>20</v>
      </c>
      <c r="C23" s="23"/>
      <c r="D23" s="23"/>
      <c r="E23" s="34">
        <v>1516</v>
      </c>
      <c r="F23" s="25"/>
      <c r="G23" s="34">
        <v>1481</v>
      </c>
      <c r="H23" s="23"/>
      <c r="I23" s="35">
        <f>+E23-G23</f>
        <v>35</v>
      </c>
      <c r="J23" s="27"/>
    </row>
    <row r="24" spans="1:11" ht="19.5" customHeight="1">
      <c r="A24" s="21"/>
      <c r="B24" s="28" t="s">
        <v>21</v>
      </c>
      <c r="C24" s="23">
        <v>4</v>
      </c>
      <c r="D24" s="23"/>
      <c r="E24" s="36">
        <v>-1511</v>
      </c>
      <c r="F24" s="25"/>
      <c r="G24" s="36">
        <v>13629</v>
      </c>
      <c r="H24" s="23"/>
      <c r="I24" s="35"/>
      <c r="J24" s="27"/>
      <c r="K24" s="41"/>
    </row>
    <row r="25" spans="1:10" ht="19.5" customHeight="1">
      <c r="A25" s="21"/>
      <c r="B25" s="28"/>
      <c r="C25" s="23"/>
      <c r="D25" s="23"/>
      <c r="E25" s="34"/>
      <c r="F25" s="25"/>
      <c r="G25" s="34"/>
      <c r="H25" s="23"/>
      <c r="I25" s="35"/>
      <c r="J25" s="27"/>
    </row>
    <row r="26" spans="1:10" ht="19.5" customHeight="1">
      <c r="A26" s="21"/>
      <c r="B26" s="32" t="s">
        <v>15</v>
      </c>
      <c r="C26" s="23">
        <v>2</v>
      </c>
      <c r="D26" s="23"/>
      <c r="E26" s="42">
        <f>SUM(E22:E24)</f>
        <v>218416</v>
      </c>
      <c r="F26" s="43"/>
      <c r="G26" s="42">
        <f>SUM(G22:G24)</f>
        <v>220961</v>
      </c>
      <c r="H26" s="39" t="s">
        <v>22</v>
      </c>
      <c r="I26" s="31"/>
      <c r="J26" s="27"/>
    </row>
    <row r="27" spans="1:10" ht="19.5" customHeight="1">
      <c r="A27" s="21"/>
      <c r="B27" s="28"/>
      <c r="C27" s="23"/>
      <c r="D27" s="23"/>
      <c r="E27" s="36"/>
      <c r="F27" s="25"/>
      <c r="G27" s="36"/>
      <c r="H27" s="23"/>
      <c r="I27" s="31"/>
      <c r="J27" s="27"/>
    </row>
    <row r="28" spans="1:10" ht="19.5" customHeight="1">
      <c r="A28" s="21"/>
      <c r="B28" s="32" t="s">
        <v>26</v>
      </c>
      <c r="C28" s="23">
        <v>5</v>
      </c>
      <c r="D28" s="23"/>
      <c r="E28" s="44">
        <f>+ROUND(E26/E19,4)</f>
        <v>1.0952</v>
      </c>
      <c r="F28" s="45"/>
      <c r="G28" s="44">
        <f>+ROUND(G26/G19,4)</f>
        <v>1.0883</v>
      </c>
      <c r="H28" s="13"/>
      <c r="I28" s="46">
        <f>+E28-G28</f>
        <v>0.006899999999999906</v>
      </c>
      <c r="J28" s="27"/>
    </row>
    <row r="29" spans="1:10" ht="19.5" customHeight="1">
      <c r="A29" s="47"/>
      <c r="B29" s="48"/>
      <c r="C29" s="49"/>
      <c r="D29" s="49"/>
      <c r="E29" s="50"/>
      <c r="F29" s="51"/>
      <c r="G29" s="50"/>
      <c r="H29" s="49"/>
      <c r="I29" s="52"/>
      <c r="J29" s="53"/>
    </row>
    <row r="30" spans="1:10" ht="19.5" customHeight="1">
      <c r="A30" s="28"/>
      <c r="B30" s="28"/>
      <c r="C30" s="23"/>
      <c r="D30" s="23"/>
      <c r="E30" s="34"/>
      <c r="F30" s="25"/>
      <c r="G30" s="34"/>
      <c r="H30" s="23"/>
      <c r="I30" s="31"/>
      <c r="J30" s="28"/>
    </row>
    <row r="31" spans="1:10" ht="19.5" customHeight="1">
      <c r="A31" s="28"/>
      <c r="B31" s="28"/>
      <c r="C31" s="23"/>
      <c r="D31" s="23"/>
      <c r="E31" s="34"/>
      <c r="F31" s="25"/>
      <c r="G31" s="34"/>
      <c r="H31" s="23"/>
      <c r="I31" s="31"/>
      <c r="J31" s="28"/>
    </row>
    <row r="32" spans="2:9" ht="13.5">
      <c r="B32" s="1" t="s">
        <v>23</v>
      </c>
      <c r="I32" s="54"/>
    </row>
    <row r="33" spans="2:9" ht="13.5">
      <c r="B33" s="55" t="s">
        <v>27</v>
      </c>
      <c r="I33" s="54"/>
    </row>
    <row r="34" spans="2:9" ht="13.5">
      <c r="B34" s="55"/>
      <c r="G34" s="56" t="s">
        <v>8</v>
      </c>
      <c r="I34" s="54"/>
    </row>
    <row r="35" spans="2:9" ht="13.5">
      <c r="B35" s="1" t="s">
        <v>28</v>
      </c>
      <c r="G35" s="3">
        <v>203042</v>
      </c>
      <c r="I35" s="54"/>
    </row>
    <row r="36" spans="7:9" ht="13.5">
      <c r="G36" s="56"/>
      <c r="I36" s="54"/>
    </row>
    <row r="37" spans="2:9" ht="13.5">
      <c r="B37" s="1" t="s">
        <v>29</v>
      </c>
      <c r="C37" s="57"/>
      <c r="D37" s="57"/>
      <c r="G37" s="3">
        <v>-3550</v>
      </c>
      <c r="I37" s="54"/>
    </row>
    <row r="38" spans="2:9" ht="13.5">
      <c r="B38" s="1" t="s">
        <v>30</v>
      </c>
      <c r="C38" s="57"/>
      <c r="D38" s="57"/>
      <c r="G38" s="34">
        <v>-149</v>
      </c>
      <c r="I38" s="54"/>
    </row>
    <row r="39" spans="2:9" ht="13.5">
      <c r="B39" s="1" t="s">
        <v>31</v>
      </c>
      <c r="C39" s="57"/>
      <c r="D39" s="57"/>
      <c r="G39" s="34">
        <v>-303</v>
      </c>
      <c r="I39" s="54"/>
    </row>
    <row r="40" spans="2:9" ht="13.5">
      <c r="B40" s="1" t="s">
        <v>32</v>
      </c>
      <c r="G40" s="34">
        <v>211</v>
      </c>
      <c r="I40" s="54"/>
    </row>
    <row r="41" spans="2:9" ht="13.5">
      <c r="B41" s="1" t="s">
        <v>33</v>
      </c>
      <c r="G41" s="34">
        <v>-171</v>
      </c>
      <c r="I41" s="54"/>
    </row>
    <row r="42" spans="2:9" ht="13.5">
      <c r="B42" s="1" t="s">
        <v>34</v>
      </c>
      <c r="G42" s="34">
        <v>325</v>
      </c>
      <c r="I42" s="54"/>
    </row>
    <row r="43" spans="2:9" ht="13.5">
      <c r="B43" s="1" t="s">
        <v>35</v>
      </c>
      <c r="G43" s="34">
        <v>184</v>
      </c>
      <c r="I43" s="54"/>
    </row>
    <row r="44" spans="2:9" ht="13.5">
      <c r="B44" s="58" t="s">
        <v>36</v>
      </c>
      <c r="G44" s="50">
        <v>-156</v>
      </c>
      <c r="I44" s="54"/>
    </row>
    <row r="45" spans="2:9" ht="13.5">
      <c r="B45" s="58"/>
      <c r="G45" s="34"/>
      <c r="I45" s="54"/>
    </row>
    <row r="46" spans="2:9" ht="14.25" thickBot="1">
      <c r="B46" s="1" t="s">
        <v>37</v>
      </c>
      <c r="G46" s="59">
        <f>SUM(G35:G44)</f>
        <v>199433</v>
      </c>
      <c r="I46" s="54"/>
    </row>
    <row r="47" ht="14.25" thickTop="1">
      <c r="I47" s="54"/>
    </row>
    <row r="48" spans="2:9" ht="13.5">
      <c r="B48" s="60"/>
      <c r="I48" s="54"/>
    </row>
    <row r="49" ht="13.5">
      <c r="B49" s="1" t="s">
        <v>38</v>
      </c>
    </row>
    <row r="50" ht="13.5">
      <c r="G50" s="56" t="s">
        <v>8</v>
      </c>
    </row>
    <row r="51" spans="2:7" ht="13.5">
      <c r="B51" s="1" t="s">
        <v>28</v>
      </c>
      <c r="G51" s="3">
        <v>220961</v>
      </c>
    </row>
    <row r="53" spans="2:7" ht="13.5">
      <c r="B53" s="1" t="s">
        <v>39</v>
      </c>
      <c r="G53" s="3">
        <v>-3550</v>
      </c>
    </row>
    <row r="54" spans="2:9" ht="13.5">
      <c r="B54" s="1" t="s">
        <v>40</v>
      </c>
      <c r="C54" s="57"/>
      <c r="D54" s="57"/>
      <c r="E54" s="1"/>
      <c r="G54" s="34">
        <v>0</v>
      </c>
      <c r="I54" s="54"/>
    </row>
    <row r="55" spans="2:9" ht="13.5">
      <c r="B55" s="58" t="s">
        <v>36</v>
      </c>
      <c r="C55" s="57"/>
      <c r="D55" s="57"/>
      <c r="E55" s="1"/>
      <c r="G55" s="3">
        <v>-156</v>
      </c>
      <c r="I55" s="54"/>
    </row>
    <row r="56" spans="2:9" ht="13.5">
      <c r="B56" s="1" t="s">
        <v>41</v>
      </c>
      <c r="E56" s="1"/>
      <c r="G56" s="34">
        <v>592</v>
      </c>
      <c r="I56" s="54"/>
    </row>
    <row r="57" spans="2:9" ht="13.5">
      <c r="B57" s="1" t="s">
        <v>42</v>
      </c>
      <c r="E57" s="1"/>
      <c r="G57" s="50">
        <v>569</v>
      </c>
      <c r="I57" s="54"/>
    </row>
    <row r="58" spans="5:9" ht="13.5">
      <c r="E58" s="1"/>
      <c r="I58" s="54"/>
    </row>
    <row r="59" spans="2:7" ht="14.25" thickBot="1">
      <c r="B59" s="1" t="s">
        <v>37</v>
      </c>
      <c r="G59" s="59">
        <f>SUM(G51:G57)</f>
        <v>218416</v>
      </c>
    </row>
    <row r="60" ht="14.25" thickTop="1">
      <c r="G60" s="34"/>
    </row>
    <row r="61" ht="13.5">
      <c r="G61" s="34"/>
    </row>
    <row r="62" ht="13.5">
      <c r="G62" s="34"/>
    </row>
    <row r="63" ht="13.5">
      <c r="G63" s="34"/>
    </row>
    <row r="64" spans="2:5" ht="13.5">
      <c r="B64" s="60" t="s">
        <v>43</v>
      </c>
      <c r="E64" s="1"/>
    </row>
    <row r="65" spans="2:5" ht="13.5">
      <c r="B65" s="60"/>
      <c r="E65" s="1"/>
    </row>
    <row r="66" spans="2:5" ht="13.5">
      <c r="B66" s="60" t="s">
        <v>44</v>
      </c>
      <c r="E66" s="1"/>
    </row>
    <row r="67" ht="13.5">
      <c r="B67" s="1" t="s">
        <v>45</v>
      </c>
    </row>
    <row r="68" ht="13.5">
      <c r="B68" s="1" t="s">
        <v>53</v>
      </c>
    </row>
    <row r="69" ht="13.5">
      <c r="B69" s="1" t="s">
        <v>46</v>
      </c>
    </row>
    <row r="70" ht="13.5">
      <c r="B70" s="1" t="s">
        <v>47</v>
      </c>
    </row>
    <row r="72" ht="13.5">
      <c r="B72" s="60" t="s">
        <v>48</v>
      </c>
    </row>
    <row r="73" ht="13.5">
      <c r="B73" s="1" t="s">
        <v>49</v>
      </c>
    </row>
    <row r="75" ht="13.5">
      <c r="B75" s="1" t="s">
        <v>50</v>
      </c>
    </row>
    <row r="76" ht="13.5">
      <c r="B76" s="60" t="s">
        <v>51</v>
      </c>
    </row>
    <row r="77" ht="13.5">
      <c r="I77" s="54"/>
    </row>
    <row r="78" spans="2:9" ht="13.5">
      <c r="B78" s="60" t="s">
        <v>54</v>
      </c>
      <c r="I78" s="54"/>
    </row>
    <row r="79" spans="2:9" ht="13.5">
      <c r="B79" s="1" t="s">
        <v>52</v>
      </c>
      <c r="I79" s="54"/>
    </row>
    <row r="80" ht="13.5">
      <c r="I80" s="54"/>
    </row>
    <row r="91" ht="13.5">
      <c r="G91" s="62"/>
    </row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</sheetData>
  <printOptions/>
  <pageMargins left="0.75" right="0.75" top="1" bottom="1" header="0.5" footer="0.5"/>
  <pageSetup fitToHeight="2" fitToWidth="1" horizontalDpi="300" verticalDpi="300" orientation="portrait" paperSize="9" scale="67" r:id="rId1"/>
  <headerFooter alignWithMargins="0">
    <oddHeader>&amp;RAnnex 2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HKMA</cp:lastModifiedBy>
  <cp:lastPrinted>1999-04-27T08:35:56Z</cp:lastPrinted>
  <dcterms:created xsi:type="dcterms:W3CDTF">1998-09-23T04:02:19Z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