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<sst xmlns="http://schemas.openxmlformats.org/spreadsheetml/2006/main" count="14" uniqueCount="13">
  <si>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t>申請金額</t>
    </r>
    <r>
      <rPr>
        <sz val="12"/>
        <rFont val="Times New Roman"/>
        <family val="1"/>
      </rPr>
      <t>*</t>
    </r>
  </si>
  <si>
    <r>
      <t>(</t>
    </r>
    <r>
      <rPr>
        <i/>
        <sz val="12"/>
        <rFont val="細明體"/>
        <family val="3"/>
      </rPr>
      <t>港元</t>
    </r>
    <r>
      <rPr>
        <i/>
        <sz val="12"/>
        <rFont val="Times New Roman"/>
        <family val="1"/>
      </rPr>
      <t>)</t>
    </r>
  </si>
  <si>
    <t>非競爭性投標中配發的債券價格的預期。</t>
  </si>
  <si>
    <t>將申請金額定於這個水平，只是為了方便認購及配發工作，並不反映對於將會在</t>
  </si>
  <si>
    <t>在非競爭性投標下債券的倍數及應付申請金額</t>
  </si>
  <si>
    <t>申請認購的債券數量</t>
  </si>
  <si>
    <r>
      <t>(</t>
    </r>
    <r>
      <rPr>
        <i/>
        <sz val="12"/>
        <rFont val="細明體"/>
        <family val="3"/>
      </rPr>
      <t>份</t>
    </r>
    <r>
      <rPr>
        <i/>
        <sz val="12"/>
        <rFont val="Times New Roman"/>
        <family val="1"/>
      </rPr>
      <t>)</t>
    </r>
  </si>
  <si>
    <t>申請認購的面值總額</t>
  </si>
  <si>
    <t>元的累計利息。</t>
  </si>
  <si>
    <t>2004年4月13日</t>
  </si>
  <si>
    <r>
      <t>(外匯基金債券</t>
    </r>
    <r>
      <rPr>
        <b/>
        <sz val="12"/>
        <rFont val="細明體"/>
        <family val="3"/>
      </rPr>
      <t>發行編號</t>
    </r>
    <r>
      <rPr>
        <b/>
        <sz val="12"/>
        <rFont val="Times New Roman"/>
        <family val="1"/>
      </rPr>
      <t xml:space="preserve"> 5706)</t>
    </r>
  </si>
  <si>
    <r>
      <t>債券面值總額應支付的金額的</t>
    </r>
    <r>
      <rPr>
        <sz val="12"/>
        <rFont val="Times New Roman"/>
        <family val="1"/>
      </rPr>
      <t>102%</t>
    </r>
    <r>
      <rPr>
        <sz val="12"/>
        <rFont val="細明體"/>
        <family val="3"/>
      </rPr>
      <t>加</t>
    </r>
    <r>
      <rPr>
        <sz val="12"/>
        <rFont val="Times New Roman"/>
        <family val="1"/>
      </rPr>
      <t>0.15%</t>
    </r>
    <r>
      <rPr>
        <sz val="12"/>
        <rFont val="細明體"/>
        <family val="3"/>
      </rPr>
      <t>的手續費及每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萬元債券面值總額834.63</t>
    </r>
  </si>
  <si>
    <t>*申請金額為按該批債券於2004年4月8日的正式定價(即108.77)計算就所申請認購</t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</si>
</sst>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0.0"/>
    <numFmt numFmtId="175" formatCode="#,##0.0"/>
    <numFmt numFmtId="176" formatCode="#,##0.00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5">
      <selection activeCell="G28" sqref="G28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2" t="s">
        <v>9</v>
      </c>
      <c r="G1" s="9"/>
    </row>
    <row r="2" ht="16.5">
      <c r="G2" s="8"/>
    </row>
    <row r="3" spans="1:7" ht="15.75">
      <c r="A3" s="17" t="s">
        <v>4</v>
      </c>
      <c r="B3" s="16"/>
      <c r="C3" s="16"/>
      <c r="D3" s="16"/>
      <c r="E3" s="16"/>
      <c r="F3" s="16"/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"/>
      <c r="B5" s="1"/>
      <c r="C5" s="16" t="s">
        <v>10</v>
      </c>
      <c r="D5" s="16"/>
      <c r="E5" s="16"/>
      <c r="F5" s="16"/>
      <c r="G5" s="1"/>
    </row>
    <row r="7" ht="15.75">
      <c r="G7" s="3"/>
    </row>
    <row r="8" ht="15.75">
      <c r="G8" s="3"/>
    </row>
    <row r="9" ht="15.75">
      <c r="G9" s="3"/>
    </row>
    <row r="10" spans="1:7" ht="31.5">
      <c r="A10" s="10" t="s">
        <v>5</v>
      </c>
      <c r="C10" s="11"/>
      <c r="D10" s="10" t="s">
        <v>7</v>
      </c>
      <c r="E10" s="3"/>
      <c r="G10" s="12" t="s">
        <v>0</v>
      </c>
    </row>
    <row r="11" spans="4:7" ht="15.75">
      <c r="D11" s="3"/>
      <c r="E11" s="3"/>
      <c r="G11" s="3"/>
    </row>
    <row r="12" spans="1:7" ht="15.75">
      <c r="A12" s="13" t="s">
        <v>6</v>
      </c>
      <c r="D12" s="4" t="s">
        <v>1</v>
      </c>
      <c r="E12" s="4"/>
      <c r="G12" s="4" t="s">
        <v>1</v>
      </c>
    </row>
    <row r="13" spans="1:8" ht="15.75">
      <c r="A13" s="5">
        <v>1</v>
      </c>
      <c r="D13" s="6">
        <v>50000</v>
      </c>
      <c r="G13" s="7">
        <f>D13*1.0877*1.02*1.0015+A13*834.63</f>
        <v>56390.53905</v>
      </c>
      <c r="H13" s="15"/>
    </row>
    <row r="14" spans="1:8" ht="15.75">
      <c r="A14" s="5">
        <f>+A13+1</f>
        <v>2</v>
      </c>
      <c r="D14" s="6">
        <f>+$D$13*A14</f>
        <v>100000</v>
      </c>
      <c r="G14" s="7">
        <f aca="true" t="shared" si="0" ref="G14:G32">D14*1.0877*1.02*1.0015+A14*834.63</f>
        <v>112781.0781</v>
      </c>
      <c r="H14" s="15"/>
    </row>
    <row r="15" spans="1:8" ht="15.75">
      <c r="A15" s="5">
        <f aca="true" t="shared" si="1" ref="A15:A32">+A14+1</f>
        <v>3</v>
      </c>
      <c r="D15" s="6">
        <f aca="true" t="shared" si="2" ref="D15:D32">+$D$13*A15</f>
        <v>150000</v>
      </c>
      <c r="G15" s="7">
        <f t="shared" si="0"/>
        <v>169171.61715</v>
      </c>
      <c r="H15" s="15"/>
    </row>
    <row r="16" spans="1:8" ht="15.75">
      <c r="A16" s="5">
        <f t="shared" si="1"/>
        <v>4</v>
      </c>
      <c r="D16" s="6">
        <f t="shared" si="2"/>
        <v>200000</v>
      </c>
      <c r="G16" s="7">
        <f t="shared" si="0"/>
        <v>225562.1562</v>
      </c>
      <c r="H16" s="15"/>
    </row>
    <row r="17" spans="1:8" ht="15.75">
      <c r="A17" s="5">
        <f t="shared" si="1"/>
        <v>5</v>
      </c>
      <c r="D17" s="6">
        <f t="shared" si="2"/>
        <v>250000</v>
      </c>
      <c r="G17" s="7">
        <f t="shared" si="0"/>
        <v>281952.69525000005</v>
      </c>
      <c r="H17" s="15"/>
    </row>
    <row r="18" spans="1:8" ht="15.75">
      <c r="A18" s="5">
        <f t="shared" si="1"/>
        <v>6</v>
      </c>
      <c r="D18" s="6">
        <f t="shared" si="2"/>
        <v>300000</v>
      </c>
      <c r="G18" s="7">
        <f t="shared" si="0"/>
        <v>338343.2343</v>
      </c>
      <c r="H18" s="15"/>
    </row>
    <row r="19" spans="1:8" ht="15.75">
      <c r="A19" s="5">
        <f t="shared" si="1"/>
        <v>7</v>
      </c>
      <c r="D19" s="6">
        <f t="shared" si="2"/>
        <v>350000</v>
      </c>
      <c r="G19" s="7">
        <f t="shared" si="0"/>
        <v>394733.77335</v>
      </c>
      <c r="H19" s="15"/>
    </row>
    <row r="20" spans="1:8" ht="15.75">
      <c r="A20" s="5">
        <f t="shared" si="1"/>
        <v>8</v>
      </c>
      <c r="D20" s="6">
        <f t="shared" si="2"/>
        <v>400000</v>
      </c>
      <c r="G20" s="7">
        <f t="shared" si="0"/>
        <v>451124.3124</v>
      </c>
      <c r="H20" s="15"/>
    </row>
    <row r="21" spans="1:8" ht="15.75">
      <c r="A21" s="5">
        <f t="shared" si="1"/>
        <v>9</v>
      </c>
      <c r="D21" s="6">
        <f t="shared" si="2"/>
        <v>450000</v>
      </c>
      <c r="G21" s="7">
        <f t="shared" si="0"/>
        <v>507514.85144999996</v>
      </c>
      <c r="H21" s="15"/>
    </row>
    <row r="22" spans="1:8" ht="15.75">
      <c r="A22" s="5">
        <f t="shared" si="1"/>
        <v>10</v>
      </c>
      <c r="D22" s="6">
        <f t="shared" si="2"/>
        <v>500000</v>
      </c>
      <c r="G22" s="7">
        <f t="shared" si="0"/>
        <v>563905.3905000001</v>
      </c>
      <c r="H22" s="15"/>
    </row>
    <row r="23" spans="1:8" ht="15.75">
      <c r="A23" s="5">
        <f t="shared" si="1"/>
        <v>11</v>
      </c>
      <c r="D23" s="6">
        <f t="shared" si="2"/>
        <v>550000</v>
      </c>
      <c r="G23" s="7">
        <f t="shared" si="0"/>
        <v>620295.9295499999</v>
      </c>
      <c r="H23" s="15"/>
    </row>
    <row r="24" spans="1:8" ht="15.75">
      <c r="A24" s="5">
        <f t="shared" si="1"/>
        <v>12</v>
      </c>
      <c r="D24" s="6">
        <f t="shared" si="2"/>
        <v>600000</v>
      </c>
      <c r="G24" s="7">
        <f t="shared" si="0"/>
        <v>676686.4686</v>
      </c>
      <c r="H24" s="15"/>
    </row>
    <row r="25" spans="1:8" ht="15.75">
      <c r="A25" s="5">
        <f t="shared" si="1"/>
        <v>13</v>
      </c>
      <c r="D25" s="6">
        <f t="shared" si="2"/>
        <v>650000</v>
      </c>
      <c r="G25" s="7">
        <f t="shared" si="0"/>
        <v>733077.0076499998</v>
      </c>
      <c r="H25" s="15"/>
    </row>
    <row r="26" spans="1:8" ht="15.75">
      <c r="A26" s="5">
        <f t="shared" si="1"/>
        <v>14</v>
      </c>
      <c r="D26" s="6">
        <f t="shared" si="2"/>
        <v>700000</v>
      </c>
      <c r="G26" s="7">
        <f t="shared" si="0"/>
        <v>789467.5467</v>
      </c>
      <c r="H26" s="15"/>
    </row>
    <row r="27" spans="1:8" ht="15.75">
      <c r="A27" s="5">
        <f t="shared" si="1"/>
        <v>15</v>
      </c>
      <c r="D27" s="6">
        <f t="shared" si="2"/>
        <v>750000</v>
      </c>
      <c r="G27" s="7">
        <f t="shared" si="0"/>
        <v>845858.0857499999</v>
      </c>
      <c r="H27" s="15"/>
    </row>
    <row r="28" spans="1:8" ht="15.75">
      <c r="A28" s="5">
        <f t="shared" si="1"/>
        <v>16</v>
      </c>
      <c r="D28" s="6">
        <f t="shared" si="2"/>
        <v>800000</v>
      </c>
      <c r="G28" s="7">
        <f t="shared" si="0"/>
        <v>902248.6248</v>
      </c>
      <c r="H28" s="15"/>
    </row>
    <row r="29" spans="1:8" ht="15.75">
      <c r="A29" s="5">
        <f t="shared" si="1"/>
        <v>17</v>
      </c>
      <c r="D29" s="6">
        <f t="shared" si="2"/>
        <v>850000</v>
      </c>
      <c r="G29" s="7">
        <f t="shared" si="0"/>
        <v>958639.1638499999</v>
      </c>
      <c r="H29" s="15"/>
    </row>
    <row r="30" spans="1:8" ht="15.75">
      <c r="A30" s="5">
        <f t="shared" si="1"/>
        <v>18</v>
      </c>
      <c r="D30" s="6">
        <f t="shared" si="2"/>
        <v>900000</v>
      </c>
      <c r="G30" s="7">
        <f t="shared" si="0"/>
        <v>1015029.7028999999</v>
      </c>
      <c r="H30" s="15"/>
    </row>
    <row r="31" spans="1:8" ht="15.75">
      <c r="A31" s="5">
        <f t="shared" si="1"/>
        <v>19</v>
      </c>
      <c r="D31" s="6">
        <f t="shared" si="2"/>
        <v>950000</v>
      </c>
      <c r="G31" s="7">
        <f t="shared" si="0"/>
        <v>1071420.24195</v>
      </c>
      <c r="H31" s="15"/>
    </row>
    <row r="32" spans="1:8" ht="15.75">
      <c r="A32" s="5">
        <f t="shared" si="1"/>
        <v>20</v>
      </c>
      <c r="D32" s="6">
        <f t="shared" si="2"/>
        <v>1000000</v>
      </c>
      <c r="G32" s="7">
        <f t="shared" si="0"/>
        <v>1127810.7810000002</v>
      </c>
      <c r="H32" s="15"/>
    </row>
    <row r="34" ht="15.75">
      <c r="A34" s="14" t="s">
        <v>12</v>
      </c>
    </row>
    <row r="35" ht="15.75">
      <c r="A35" s="11" t="s">
        <v>11</v>
      </c>
    </row>
    <row r="36" ht="15.75">
      <c r="A36" s="11" t="s">
        <v>8</v>
      </c>
    </row>
    <row r="37" ht="15.75">
      <c r="A37" s="11"/>
    </row>
    <row r="38" ht="15.75">
      <c r="A38" s="11" t="s">
        <v>3</v>
      </c>
    </row>
    <row r="39" ht="15.75">
      <c r="A39" s="11" t="s">
        <v>2</v>
      </c>
    </row>
  </sheetData>
  <mergeCells count="3">
    <mergeCell ref="A4:G4"/>
    <mergeCell ref="A3:G3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2004-04-08T03:40:20Z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