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840" windowWidth="11685" windowHeight="3090" activeTab="0"/>
  </bookViews>
  <sheets>
    <sheet name="Annex" sheetId="1" r:id="rId1"/>
    <sheet name="Charts" sheetId="2" r:id="rId2"/>
    <sheet name="working data" sheetId="3" state="hidden" r:id="rId3"/>
  </sheets>
  <definedNames>
    <definedName name="_Regression_Int" localSheetId="2" hidden="1">1</definedName>
    <definedName name="_xlnm.Print_Area" localSheetId="0">'Annex'!$E$2:$M$84</definedName>
    <definedName name="_xlnm.Print_Area" localSheetId="1">'Charts'!$A$1:$N$46</definedName>
  </definedNames>
  <calcPr fullCalcOnLoad="1"/>
</workbook>
</file>

<file path=xl/sharedStrings.xml><?xml version="1.0" encoding="utf-8"?>
<sst xmlns="http://schemas.openxmlformats.org/spreadsheetml/2006/main" count="200" uniqueCount="117">
  <si>
    <t>Residential Mortgage Survey</t>
  </si>
  <si>
    <t>1.</t>
  </si>
  <si>
    <t>007050</t>
  </si>
  <si>
    <t>a.</t>
  </si>
  <si>
    <t>b.</t>
  </si>
  <si>
    <t>c.</t>
  </si>
  <si>
    <t>2.</t>
  </si>
  <si>
    <t>New loans approved during month</t>
  </si>
  <si>
    <t>007330</t>
  </si>
  <si>
    <t>d.</t>
  </si>
  <si>
    <t>e.</t>
  </si>
  <si>
    <t>Loan-to-value ratio (%)</t>
  </si>
  <si>
    <t>f.</t>
  </si>
  <si>
    <t>Contractual life (months)</t>
  </si>
  <si>
    <t>g.</t>
  </si>
  <si>
    <t>h.</t>
  </si>
  <si>
    <t>i.</t>
  </si>
  <si>
    <t>j.</t>
  </si>
  <si>
    <t>Loans associated with co-financing schemes</t>
  </si>
  <si>
    <t>007340</t>
  </si>
  <si>
    <t>k.</t>
  </si>
  <si>
    <t>007650</t>
  </si>
  <si>
    <t>3.</t>
  </si>
  <si>
    <t>New loans approved during month but not yet drawn</t>
  </si>
  <si>
    <t>4.</t>
  </si>
  <si>
    <t>Outstanding loans</t>
  </si>
  <si>
    <t>007170</t>
  </si>
  <si>
    <t>007150</t>
  </si>
  <si>
    <t>Delinquency ratio (%)</t>
  </si>
  <si>
    <t>007210</t>
  </si>
  <si>
    <t>007190</t>
  </si>
  <si>
    <t>007200</t>
  </si>
  <si>
    <t>Interest margin on new loans approved during month</t>
  </si>
  <si>
    <t>007715</t>
  </si>
  <si>
    <t>007720</t>
  </si>
  <si>
    <t>More than 2% and up to 2.25% below BLR</t>
  </si>
  <si>
    <t>007725</t>
  </si>
  <si>
    <t>More than 1.75% and up to 2% below BLR</t>
  </si>
  <si>
    <t>007730</t>
  </si>
  <si>
    <t>More than 1.5% and up to 1.75% below BLR</t>
  </si>
  <si>
    <t>007464</t>
  </si>
  <si>
    <t>More than 1.25% and up to 1.5% below BLR</t>
  </si>
  <si>
    <t>007465</t>
  </si>
  <si>
    <t>More than 1% and up to 1.25% below BLR</t>
  </si>
  <si>
    <t>007466</t>
  </si>
  <si>
    <t>More than 0.75% and up to 1% below BLR</t>
  </si>
  <si>
    <t>007467</t>
  </si>
  <si>
    <t>More than 0.5% and up to 0.75% below BLR</t>
  </si>
  <si>
    <t>007468</t>
  </si>
  <si>
    <t>More than 0.25% and up to 0.5% below BLR</t>
  </si>
  <si>
    <t>More than 0% and up to 0.25% below BLR</t>
  </si>
  <si>
    <t>007470</t>
  </si>
  <si>
    <t>l.</t>
  </si>
  <si>
    <t>m.</t>
  </si>
  <si>
    <t>At BLR</t>
  </si>
  <si>
    <t>n.</t>
  </si>
  <si>
    <t>007530</t>
  </si>
  <si>
    <t>007540</t>
  </si>
  <si>
    <t>007550</t>
  </si>
  <si>
    <t>Others</t>
  </si>
  <si>
    <t>RESIDENTIAL MORTGAGE LOANS IN HONG KONG</t>
  </si>
  <si>
    <t>Outstanding</t>
  </si>
  <si>
    <t>loans made</t>
  </si>
  <si>
    <t>Gross</t>
  </si>
  <si>
    <t>New Loans approved</t>
  </si>
  <si>
    <t>balance</t>
  </si>
  <si>
    <t>during month</t>
  </si>
  <si>
    <t>Amount</t>
  </si>
  <si>
    <t>Number</t>
  </si>
  <si>
    <t>In Billion</t>
  </si>
  <si>
    <t>In Thousand</t>
  </si>
  <si>
    <t>Fomula</t>
  </si>
  <si>
    <t xml:space="preserve">Note: </t>
  </si>
  <si>
    <t>New</t>
  </si>
  <si>
    <t>200105</t>
  </si>
  <si>
    <t>Data series have been changed since December 2000. Figures after December 2000 are therefore not strictly comparable with those in the previous months.</t>
  </si>
  <si>
    <t>200106</t>
  </si>
  <si>
    <t>Number of applications (cases)</t>
  </si>
  <si>
    <t>Annex</t>
  </si>
  <si>
    <t>Government-funded schemes:</t>
  </si>
  <si>
    <t>Schemes offered by the private sector:</t>
  </si>
  <si>
    <t>Abbreviation:</t>
  </si>
  <si>
    <t>Above BLR</t>
  </si>
  <si>
    <t>BLR refers to the best lending rate.</t>
  </si>
  <si>
    <t>New loans drawn down during month</t>
  </si>
  <si>
    <t>Value</t>
  </si>
  <si>
    <t>Average size</t>
  </si>
  <si>
    <t>- Value</t>
  </si>
  <si>
    <t>- Number</t>
  </si>
  <si>
    <t>More than 2.5% below BLR</t>
  </si>
  <si>
    <t>More than 2.25% and up to 2.5% below BLR</t>
  </si>
  <si>
    <t xml:space="preserve">Rescheduled loan ratio (%) </t>
  </si>
  <si>
    <t>(Value in HK$ million)</t>
  </si>
  <si>
    <t>- Primary market</t>
  </si>
  <si>
    <t>- Secondary market</t>
  </si>
  <si>
    <t>- Refinancing</t>
  </si>
  <si>
    <t>- More than 3 months</t>
  </si>
  <si>
    <t>- More than 6 months</t>
  </si>
  <si>
    <t>M-o-M % change</t>
  </si>
  <si>
    <t>Y-o-Y % change</t>
  </si>
  <si>
    <t>Type of property transaction</t>
  </si>
  <si>
    <t>NEW LOANS DRAWN DOWN DURING THE MONTH</t>
  </si>
  <si>
    <t>Loans written off during month</t>
  </si>
  <si>
    <t>5.</t>
  </si>
  <si>
    <t>27 authorized institutions</t>
  </si>
  <si>
    <t>(27 authorized institutions)</t>
  </si>
  <si>
    <t>Jan 2003</t>
  </si>
  <si>
    <t>Feb 2003</t>
  </si>
  <si>
    <t>Results of Survey for February 2003</t>
  </si>
  <si>
    <t xml:space="preserve">Note 2: Statistics released since the September 2002 survey. </t>
  </si>
  <si>
    <t>Value (Note 2)</t>
  </si>
  <si>
    <t>- Number (Note 1)</t>
  </si>
  <si>
    <t>Primary market</t>
  </si>
  <si>
    <t>Secondary market</t>
  </si>
  <si>
    <t xml:space="preserve">Refinancing </t>
  </si>
  <si>
    <t xml:space="preserve">Note 1: Statistics released since the February 2003 survey. </t>
  </si>
  <si>
    <t>NEW LOANS APPROVED DURING THE MONTH</t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</si>
</sst>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%"/>
    <numFmt numFmtId="178" formatCode="_(* #,##0.00_);_(* \(#,##0.00\);_(* &quot;-&quot;??_);_(@_)"/>
    <numFmt numFmtId="179" formatCode="0.0"/>
    <numFmt numFmtId="180" formatCode="#,##0.0"/>
    <numFmt numFmtId="181" formatCode="&quot;$&quot;#,##0.0"/>
    <numFmt numFmtId="182" formatCode="&quot;NT$&quot;#,##0;\-&quot;NT$&quot;#,##0"/>
    <numFmt numFmtId="183" formatCode="&quot;NT$&quot;#,##0;[Red]\-&quot;NT$&quot;#,##0"/>
    <numFmt numFmtId="184" formatCode="&quot;NT$&quot;#,##0.00;\-&quot;NT$&quot;#,##0.00"/>
    <numFmt numFmtId="185" formatCode="&quot;NT$&quot;#,##0.00;[Red]\-&quot;NT$&quot;#,##0.00"/>
    <numFmt numFmtId="186" formatCode="_-&quot;NT$&quot;* #,##0_-;\-&quot;NT$&quot;* #,##0_-;_-&quot;NT$&quot;* &quot;-&quot;_-;_-@_-"/>
    <numFmt numFmtId="187" formatCode="_-&quot;NT$&quot;* #,##0.00_-;\-&quot;NT$&quot;* #,##0.00_-;_-&quot;NT$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0.00_)"/>
    <numFmt numFmtId="202" formatCode="0_)"/>
    <numFmt numFmtId="203" formatCode="#\ ?/100"/>
    <numFmt numFmtId="204" formatCode="##0.0"/>
    <numFmt numFmtId="205" formatCode="_(* #,##0.000_);_(* \(#,##0.000\);_(* &quot;-&quot;??_);_(@_)"/>
    <numFmt numFmtId="206" formatCode="_(* #,##0.0_);_(* \(#,##0.0\);_(* &quot;-&quot;??_);_(@_)"/>
    <numFmt numFmtId="207" formatCode="_(* #,##0_);_(* \(#,##0\);_(* &quot;-&quot;??_);_(@_)"/>
    <numFmt numFmtId="208" formatCode="0.000_)"/>
    <numFmt numFmtId="209" formatCode="0.0_)"/>
    <numFmt numFmtId="210" formatCode="0.000%"/>
    <numFmt numFmtId="211" formatCode="_(* #,##0.0000_);_(* \(#,##0.0000\);_(* &quot;-&quot;??_);_(@_)"/>
    <numFmt numFmtId="212" formatCode="_(* #,##0.00000_);_(* \(#,##0.00000\);_(* &quot;-&quot;??_);_(@_)"/>
    <numFmt numFmtId="213" formatCode="#,##0.0;\-#,##0.0"/>
    <numFmt numFmtId="214" formatCode="0.00000"/>
    <numFmt numFmtId="215" formatCode="0.0000"/>
    <numFmt numFmtId="216" formatCode="0.000"/>
    <numFmt numFmtId="217" formatCode="0.000000"/>
    <numFmt numFmtId="218" formatCode="_-* #,##0.0_-;\-* #,##0.0_-;_-* &quot;-&quot;??_-;_-@_-"/>
    <numFmt numFmtId="219" formatCode="0.0000000"/>
    <numFmt numFmtId="220" formatCode="_-* #,##0_-;\-* #,##0_-;_-* &quot;-&quot;??_-;_-@_-"/>
    <numFmt numFmtId="221" formatCode="0.0000%"/>
    <numFmt numFmtId="222" formatCode="0.00000000"/>
    <numFmt numFmtId="223" formatCode="0.000000000"/>
    <numFmt numFmtId="224" formatCode="_-* #,##0.0000_-;\-* #,##0.0000_-;_-* &quot;-&quot;????_-;_-@_-"/>
  </numFmts>
  <fonts count="32">
    <font>
      <sz val="10"/>
      <name val="Arial"/>
      <family val="2"/>
    </font>
    <font>
      <sz val="12"/>
      <name val="Helv"/>
      <family val="2"/>
    </font>
    <font>
      <sz val="12"/>
      <name val="CG Times (W1)"/>
      <family val="1"/>
    </font>
    <font>
      <b/>
      <sz val="12"/>
      <name val="CG Times (W1)"/>
      <family val="1"/>
    </font>
    <font>
      <b/>
      <u val="single"/>
      <sz val="14"/>
      <name val="CG Times (W1)"/>
      <family val="1"/>
    </font>
    <font>
      <b/>
      <sz val="12"/>
      <color indexed="48"/>
      <name val="CG Times (W1)"/>
      <family val="1"/>
    </font>
    <font>
      <sz val="12"/>
      <color indexed="8"/>
      <name val="CG Times (W1)"/>
      <family val="1"/>
    </font>
    <font>
      <b/>
      <u val="single"/>
      <sz val="12"/>
      <color indexed="8"/>
      <name val="CG Times (W1)"/>
      <family val="1"/>
    </font>
    <font>
      <b/>
      <u val="single"/>
      <sz val="12"/>
      <name val="CG Times (W1)"/>
      <family val="1"/>
    </font>
    <font>
      <b/>
      <sz val="12"/>
      <color indexed="8"/>
      <name val="CG Times (W1)"/>
      <family val="1"/>
    </font>
    <font>
      <i/>
      <sz val="12"/>
      <name val="CG Times (W1)"/>
      <family val="1"/>
    </font>
    <font>
      <b/>
      <i/>
      <sz val="12"/>
      <color indexed="8"/>
      <name val="CG Times (W1)"/>
      <family val="1"/>
    </font>
    <font>
      <u val="single"/>
      <sz val="12"/>
      <name val="Helv"/>
      <family val="2"/>
    </font>
    <font>
      <b/>
      <sz val="12"/>
      <name val="Helv"/>
      <family val="2"/>
    </font>
    <font>
      <sz val="8"/>
      <name val="Helv"/>
      <family val="2"/>
    </font>
    <font>
      <sz val="12"/>
      <color indexed="10"/>
      <name val="Helv"/>
      <family val="2"/>
    </font>
    <font>
      <sz val="12"/>
      <color indexed="8"/>
      <name val="Helv"/>
      <family val="2"/>
    </font>
    <font>
      <b/>
      <sz val="12"/>
      <color indexed="10"/>
      <name val="Helv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8.25"/>
      <name val="Arial"/>
      <family val="2"/>
    </font>
    <font>
      <b/>
      <sz val="12"/>
      <color indexed="8"/>
      <name val="Helv"/>
      <family val="2"/>
    </font>
    <font>
      <b/>
      <i/>
      <sz val="12"/>
      <color indexed="10"/>
      <name val="CG Times (W1)"/>
      <family val="1"/>
    </font>
    <font>
      <sz val="12"/>
      <color indexed="10"/>
      <name val="CG Times (W1)"/>
      <family val="1"/>
    </font>
    <font>
      <u val="single"/>
      <sz val="12"/>
      <name val="CG Times (W1)"/>
      <family val="1"/>
    </font>
    <font>
      <i/>
      <sz val="12"/>
      <color indexed="8"/>
      <name val="CG Times (W1)"/>
      <family val="1"/>
    </font>
    <font>
      <b/>
      <u val="single"/>
      <sz val="12"/>
      <name val="Helv"/>
      <family val="2"/>
    </font>
    <font>
      <sz val="9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179" fontId="9" fillId="0" borderId="0" xfId="24" applyNumberFormat="1" applyFont="1" applyFill="1" applyAlignment="1">
      <alignment/>
    </xf>
    <xf numFmtId="1" fontId="9" fillId="0" borderId="0" xfId="24" applyNumberFormat="1" applyFont="1" applyFill="1" applyAlignment="1">
      <alignment/>
    </xf>
    <xf numFmtId="176" fontId="1" fillId="0" borderId="0" xfId="58">
      <alignment/>
      <protection/>
    </xf>
    <xf numFmtId="176" fontId="1" fillId="2" borderId="0" xfId="58" applyFont="1" applyFill="1">
      <alignment/>
      <protection/>
    </xf>
    <xf numFmtId="49" fontId="1" fillId="2" borderId="0" xfId="58" applyNumberFormat="1" applyFont="1" applyFill="1">
      <alignment/>
      <protection/>
    </xf>
    <xf numFmtId="37" fontId="1" fillId="2" borderId="0" xfId="58" applyNumberFormat="1" applyFont="1" applyFill="1" applyAlignment="1" applyProtection="1">
      <alignment horizontal="right"/>
      <protection/>
    </xf>
    <xf numFmtId="176" fontId="1" fillId="2" borderId="1" xfId="58" applyFont="1" applyFill="1" applyBorder="1">
      <alignment/>
      <protection/>
    </xf>
    <xf numFmtId="176" fontId="1" fillId="2" borderId="0" xfId="58" applyFont="1" applyFill="1" applyBorder="1">
      <alignment/>
      <protection/>
    </xf>
    <xf numFmtId="37" fontId="1" fillId="2" borderId="0" xfId="58" applyNumberFormat="1" applyFont="1" applyFill="1" applyProtection="1">
      <alignment/>
      <protection/>
    </xf>
    <xf numFmtId="176" fontId="15" fillId="2" borderId="0" xfId="58" applyFont="1" applyFill="1">
      <alignment/>
      <protection/>
    </xf>
    <xf numFmtId="176" fontId="15" fillId="2" borderId="0" xfId="58" applyFont="1" applyFill="1" applyBorder="1">
      <alignment/>
      <protection/>
    </xf>
    <xf numFmtId="17" fontId="1" fillId="2" borderId="0" xfId="58" applyNumberFormat="1" applyFont="1" applyFill="1">
      <alignment/>
      <protection/>
    </xf>
    <xf numFmtId="176" fontId="1" fillId="0" borderId="0" xfId="58" applyBorder="1">
      <alignment/>
      <protection/>
    </xf>
    <xf numFmtId="176" fontId="16" fillId="2" borderId="0" xfId="58" applyFont="1" applyFill="1" applyBorder="1">
      <alignment/>
      <protection/>
    </xf>
    <xf numFmtId="37" fontId="1" fillId="2" borderId="0" xfId="58" applyNumberFormat="1" applyFont="1" applyFill="1" applyBorder="1" applyProtection="1">
      <alignment/>
      <protection/>
    </xf>
    <xf numFmtId="176" fontId="1" fillId="2" borderId="0" xfId="58" applyFont="1" applyFill="1" applyBorder="1">
      <alignment/>
      <protection/>
    </xf>
    <xf numFmtId="176" fontId="1" fillId="2" borderId="1" xfId="58" applyFont="1" applyFill="1" applyBorder="1">
      <alignment/>
      <protection/>
    </xf>
    <xf numFmtId="207" fontId="1" fillId="2" borderId="0" xfId="31" applyNumberFormat="1" applyFont="1" applyFill="1" applyBorder="1" applyAlignment="1" applyProtection="1">
      <alignment/>
      <protection/>
    </xf>
    <xf numFmtId="49" fontId="1" fillId="2" borderId="0" xfId="58" applyNumberFormat="1" applyFont="1" applyFill="1" applyAlignment="1" quotePrefix="1">
      <alignment horizontal="right"/>
      <protection/>
    </xf>
    <xf numFmtId="37" fontId="17" fillId="2" borderId="2" xfId="58" applyNumberFormat="1" applyFont="1" applyFill="1" applyBorder="1" applyProtection="1" quotePrefix="1">
      <alignment/>
      <protection/>
    </xf>
    <xf numFmtId="176" fontId="17" fillId="2" borderId="2" xfId="58" applyFont="1" applyFill="1" applyBorder="1" quotePrefix="1">
      <alignment/>
      <protection/>
    </xf>
    <xf numFmtId="37" fontId="17" fillId="2" borderId="0" xfId="58" applyNumberFormat="1" applyFont="1" applyFill="1" applyBorder="1" applyProtection="1" quotePrefix="1">
      <alignment/>
      <protection/>
    </xf>
    <xf numFmtId="39" fontId="17" fillId="2" borderId="0" xfId="58" applyNumberFormat="1" applyFont="1" applyFill="1" applyBorder="1" applyProtection="1" quotePrefix="1">
      <alignment/>
      <protection/>
    </xf>
    <xf numFmtId="176" fontId="17" fillId="2" borderId="0" xfId="58" applyFont="1" applyFill="1" applyBorder="1" quotePrefix="1">
      <alignment/>
      <protection/>
    </xf>
    <xf numFmtId="176" fontId="17" fillId="2" borderId="1" xfId="58" applyFont="1" applyFill="1" applyBorder="1" quotePrefix="1">
      <alignment/>
      <protection/>
    </xf>
    <xf numFmtId="207" fontId="17" fillId="2" borderId="0" xfId="31" applyNumberFormat="1" applyFont="1" applyFill="1" applyBorder="1" applyAlignment="1" applyProtection="1" quotePrefix="1">
      <alignment/>
      <protection/>
    </xf>
    <xf numFmtId="37" fontId="1" fillId="2" borderId="0" xfId="58" applyNumberFormat="1" applyFont="1" applyFill="1" applyBorder="1" applyAlignment="1" applyProtection="1">
      <alignment horizontal="right"/>
      <protection/>
    </xf>
    <xf numFmtId="1" fontId="17" fillId="2" borderId="3" xfId="58" applyNumberFormat="1" applyFont="1" applyFill="1" applyBorder="1" quotePrefix="1">
      <alignment/>
      <protection/>
    </xf>
    <xf numFmtId="17" fontId="15" fillId="3" borderId="0" xfId="58" applyNumberFormat="1" applyFont="1" applyFill="1" applyBorder="1">
      <alignment/>
      <protection/>
    </xf>
    <xf numFmtId="37" fontId="1" fillId="3" borderId="0" xfId="58" applyNumberFormat="1" applyFont="1" applyFill="1" applyBorder="1" applyProtection="1">
      <alignment/>
      <protection/>
    </xf>
    <xf numFmtId="176" fontId="1" fillId="3" borderId="0" xfId="58" applyFont="1" applyFill="1" applyBorder="1">
      <alignment/>
      <protection/>
    </xf>
    <xf numFmtId="176" fontId="1" fillId="3" borderId="1" xfId="58" applyFont="1" applyFill="1" applyBorder="1">
      <alignment/>
      <protection/>
    </xf>
    <xf numFmtId="176" fontId="15" fillId="3" borderId="0" xfId="58" applyFont="1" applyFill="1" applyBorder="1">
      <alignment/>
      <protection/>
    </xf>
    <xf numFmtId="1" fontId="1" fillId="3" borderId="1" xfId="58" applyNumberFormat="1" applyFont="1" applyFill="1" applyBorder="1">
      <alignment/>
      <protection/>
    </xf>
    <xf numFmtId="37" fontId="13" fillId="3" borderId="0" xfId="58" applyNumberFormat="1" applyFont="1" applyFill="1" applyBorder="1" applyProtection="1" quotePrefix="1">
      <alignment/>
      <protection/>
    </xf>
    <xf numFmtId="1" fontId="13" fillId="3" borderId="0" xfId="58" applyNumberFormat="1" applyFont="1" applyFill="1" applyBorder="1" applyProtection="1" quotePrefix="1">
      <alignment/>
      <protection/>
    </xf>
    <xf numFmtId="176" fontId="21" fillId="0" borderId="0" xfId="58" applyFont="1">
      <alignment/>
      <protection/>
    </xf>
    <xf numFmtId="176" fontId="22" fillId="0" borderId="0" xfId="58" applyFont="1" applyAlignment="1">
      <alignment horizontal="center"/>
      <protection/>
    </xf>
    <xf numFmtId="176" fontId="21" fillId="0" borderId="0" xfId="58" applyFont="1" applyAlignment="1">
      <alignment horizontal="right" vertical="top" wrapText="1"/>
      <protection/>
    </xf>
    <xf numFmtId="17" fontId="1" fillId="2" borderId="0" xfId="58" applyNumberFormat="1" applyFont="1" applyFill="1">
      <alignment/>
      <protection/>
    </xf>
    <xf numFmtId="37" fontId="1" fillId="2" borderId="0" xfId="58" applyNumberFormat="1" applyFont="1" applyFill="1" applyProtection="1">
      <alignment/>
      <protection/>
    </xf>
    <xf numFmtId="176" fontId="1" fillId="2" borderId="0" xfId="58" applyFont="1" applyFill="1">
      <alignment/>
      <protection/>
    </xf>
    <xf numFmtId="37" fontId="1" fillId="2" borderId="1" xfId="58" applyNumberFormat="1" applyFont="1" applyFill="1" applyBorder="1" applyProtection="1">
      <alignment/>
      <protection/>
    </xf>
    <xf numFmtId="176" fontId="1" fillId="2" borderId="0" xfId="58" applyFont="1" applyFill="1" applyProtection="1">
      <alignment/>
      <protection/>
    </xf>
    <xf numFmtId="176" fontId="1" fillId="0" borderId="0" xfId="58" applyFont="1">
      <alignment/>
      <protection/>
    </xf>
    <xf numFmtId="202" fontId="1" fillId="2" borderId="0" xfId="58" applyNumberFormat="1" applyFont="1" applyFill="1" applyProtection="1">
      <alignment/>
      <protection/>
    </xf>
    <xf numFmtId="17" fontId="1" fillId="0" borderId="0" xfId="58" applyNumberFormat="1" applyFont="1">
      <alignment/>
      <protection/>
    </xf>
    <xf numFmtId="176" fontId="1" fillId="0" borderId="0" xfId="58" applyFont="1" applyBorder="1">
      <alignment/>
      <protection/>
    </xf>
    <xf numFmtId="207" fontId="1" fillId="0" borderId="0" xfId="31" applyNumberFormat="1" applyFont="1" applyAlignment="1">
      <alignment/>
    </xf>
    <xf numFmtId="1" fontId="1" fillId="0" borderId="0" xfId="58" applyNumberFormat="1" applyFont="1">
      <alignment/>
      <protection/>
    </xf>
    <xf numFmtId="17" fontId="1" fillId="0" borderId="0" xfId="58" applyNumberFormat="1" applyFont="1" applyBorder="1">
      <alignment/>
      <protection/>
    </xf>
    <xf numFmtId="207" fontId="1" fillId="0" borderId="0" xfId="31" applyNumberFormat="1" applyFont="1" applyBorder="1" applyAlignment="1">
      <alignment/>
    </xf>
    <xf numFmtId="1" fontId="1" fillId="0" borderId="0" xfId="58" applyNumberFormat="1" applyFont="1" applyBorder="1">
      <alignment/>
      <protection/>
    </xf>
    <xf numFmtId="17" fontId="1" fillId="2" borderId="0" xfId="58" applyNumberFormat="1" applyFont="1" applyFill="1" applyBorder="1">
      <alignment/>
      <protection/>
    </xf>
    <xf numFmtId="17" fontId="1" fillId="3" borderId="0" xfId="58" applyNumberFormat="1" applyFont="1" applyFill="1">
      <alignment/>
      <protection/>
    </xf>
    <xf numFmtId="176" fontId="1" fillId="2" borderId="1" xfId="58" applyFont="1" applyFill="1" applyBorder="1" applyAlignment="1" applyProtection="1">
      <alignment horizontal="right"/>
      <protection/>
    </xf>
    <xf numFmtId="176" fontId="1" fillId="2" borderId="0" xfId="58" applyFont="1" applyFill="1" applyBorder="1" applyAlignment="1">
      <alignment horizontal="right"/>
      <protection/>
    </xf>
    <xf numFmtId="176" fontId="1" fillId="2" borderId="0" xfId="58" applyFont="1" applyFill="1" applyBorder="1" applyAlignment="1" applyProtection="1">
      <alignment horizontal="right"/>
      <protection/>
    </xf>
    <xf numFmtId="176" fontId="1" fillId="2" borderId="0" xfId="58" applyFont="1" applyFill="1" applyAlignment="1" applyProtection="1">
      <alignment horizontal="right"/>
      <protection/>
    </xf>
    <xf numFmtId="176" fontId="12" fillId="2" borderId="1" xfId="58" applyFont="1" applyFill="1" applyBorder="1" applyAlignment="1">
      <alignment horizontal="right"/>
      <protection/>
    </xf>
    <xf numFmtId="176" fontId="12" fillId="2" borderId="0" xfId="58" applyFont="1" applyFill="1" applyBorder="1" applyAlignment="1" applyProtection="1">
      <alignment horizontal="right"/>
      <protection/>
    </xf>
    <xf numFmtId="176" fontId="12" fillId="2" borderId="0" xfId="58" applyFont="1" applyFill="1" applyAlignment="1" applyProtection="1">
      <alignment horizontal="right"/>
      <protection/>
    </xf>
    <xf numFmtId="176" fontId="1" fillId="2" borderId="1" xfId="58" applyFont="1" applyFill="1" applyBorder="1" applyAlignment="1">
      <alignment horizontal="right"/>
      <protection/>
    </xf>
    <xf numFmtId="176" fontId="1" fillId="2" borderId="0" xfId="58" applyFont="1" applyFill="1" applyAlignment="1">
      <alignment horizontal="right"/>
      <protection/>
    </xf>
    <xf numFmtId="176" fontId="12" fillId="2" borderId="1" xfId="58" applyFont="1" applyFill="1" applyBorder="1" applyAlignment="1" applyProtection="1">
      <alignment horizontal="right"/>
      <protection/>
    </xf>
    <xf numFmtId="37" fontId="12" fillId="2" borderId="0" xfId="58" applyNumberFormat="1" applyFont="1" applyFill="1" applyAlignment="1" applyProtection="1">
      <alignment horizontal="right"/>
      <protection/>
    </xf>
    <xf numFmtId="176" fontId="22" fillId="0" borderId="0" xfId="58" applyFont="1" applyAlignment="1" quotePrefix="1">
      <alignment horizontal="center"/>
      <protection/>
    </xf>
    <xf numFmtId="37" fontId="16" fillId="3" borderId="0" xfId="58" applyNumberFormat="1" applyFont="1" applyFill="1" applyBorder="1" applyProtection="1" quotePrefix="1">
      <alignment/>
      <protection/>
    </xf>
    <xf numFmtId="1" fontId="16" fillId="3" borderId="0" xfId="58" applyNumberFormat="1" applyFont="1" applyFill="1" applyBorder="1" quotePrefix="1">
      <alignment/>
      <protection/>
    </xf>
    <xf numFmtId="176" fontId="16" fillId="3" borderId="0" xfId="58" applyFont="1" applyFill="1" applyBorder="1" quotePrefix="1">
      <alignment/>
      <protection/>
    </xf>
    <xf numFmtId="1" fontId="16" fillId="3" borderId="1" xfId="58" applyNumberFormat="1" applyFont="1" applyFill="1" applyBorder="1" quotePrefix="1">
      <alignment/>
      <protection/>
    </xf>
    <xf numFmtId="37" fontId="25" fillId="3" borderId="0" xfId="58" applyNumberFormat="1" applyFont="1" applyFill="1" applyBorder="1" applyProtection="1" quotePrefix="1">
      <alignment/>
      <protection/>
    </xf>
    <xf numFmtId="176" fontId="2" fillId="0" borderId="0" xfId="51" applyFont="1" applyFill="1">
      <alignment/>
      <protection/>
    </xf>
    <xf numFmtId="176" fontId="8" fillId="0" borderId="0" xfId="51" applyFont="1" applyFill="1">
      <alignment/>
      <protection/>
    </xf>
    <xf numFmtId="176" fontId="2" fillId="0" borderId="0" xfId="51" applyFont="1" applyFill="1">
      <alignment/>
      <protection/>
    </xf>
    <xf numFmtId="176" fontId="2" fillId="0" borderId="0" xfId="51" applyFont="1" applyFill="1" applyAlignment="1">
      <alignment horizontal="left"/>
      <protection/>
    </xf>
    <xf numFmtId="176" fontId="10" fillId="0" borderId="0" xfId="51" applyFont="1" applyFill="1">
      <alignment/>
      <protection/>
    </xf>
    <xf numFmtId="49" fontId="2" fillId="0" borderId="0" xfId="51" applyNumberFormat="1" applyFont="1" applyFill="1">
      <alignment/>
      <protection/>
    </xf>
    <xf numFmtId="176" fontId="2" fillId="0" borderId="0" xfId="51" applyFont="1" applyFill="1" quotePrefix="1">
      <alignment/>
      <protection/>
    </xf>
    <xf numFmtId="176" fontId="3" fillId="0" borderId="0" xfId="51" applyFont="1" applyFill="1">
      <alignment/>
      <protection/>
    </xf>
    <xf numFmtId="176" fontId="3" fillId="0" borderId="0" xfId="51" applyFont="1" applyFill="1" quotePrefix="1">
      <alignment/>
      <protection/>
    </xf>
    <xf numFmtId="176" fontId="3" fillId="0" borderId="0" xfId="51" applyFont="1" applyFill="1" applyAlignment="1">
      <alignment horizontal="right"/>
      <protection/>
    </xf>
    <xf numFmtId="176" fontId="3" fillId="0" borderId="0" xfId="51" applyFont="1" applyFill="1">
      <alignment/>
      <protection/>
    </xf>
    <xf numFmtId="176" fontId="2" fillId="0" borderId="0" xfId="51" applyFont="1" applyFill="1" applyAlignment="1">
      <alignment horizontal="right"/>
      <protection/>
    </xf>
    <xf numFmtId="49" fontId="2" fillId="0" borderId="0" xfId="51" applyNumberFormat="1" applyFont="1" applyFill="1" applyAlignment="1">
      <alignment horizontal="right"/>
      <protection/>
    </xf>
    <xf numFmtId="176" fontId="10" fillId="0" borderId="0" xfId="51" applyFont="1" applyFill="1" applyAlignment="1">
      <alignment horizontal="right"/>
      <protection/>
    </xf>
    <xf numFmtId="0" fontId="2" fillId="0" borderId="0" xfId="0" applyFont="1" applyFill="1" applyBorder="1" applyAlignment="1">
      <alignment/>
    </xf>
    <xf numFmtId="179" fontId="6" fillId="0" borderId="0" xfId="51" applyNumberFormat="1" applyFont="1" applyFill="1" applyAlignment="1">
      <alignment horizontal="right"/>
      <protection/>
    </xf>
    <xf numFmtId="179" fontId="29" fillId="0" borderId="0" xfId="51" applyNumberFormat="1" applyFont="1" applyFill="1" applyAlignment="1">
      <alignment horizontal="right"/>
      <protection/>
    </xf>
    <xf numFmtId="3" fontId="6" fillId="0" borderId="0" xfId="51" applyNumberFormat="1" applyFont="1" applyFill="1" applyAlignment="1">
      <alignment horizontal="right"/>
      <protection/>
    </xf>
    <xf numFmtId="176" fontId="1" fillId="0" borderId="0" xfId="51" applyFill="1">
      <alignment/>
      <protection/>
    </xf>
    <xf numFmtId="176" fontId="6" fillId="0" borderId="0" xfId="51" applyFont="1" applyFill="1">
      <alignment/>
      <protection/>
    </xf>
    <xf numFmtId="176" fontId="4" fillId="0" borderId="0" xfId="51" applyFont="1" applyFill="1">
      <alignment/>
      <protection/>
    </xf>
    <xf numFmtId="176" fontId="2" fillId="0" borderId="0" xfId="51" applyFont="1" applyFill="1" applyBorder="1">
      <alignment/>
      <protection/>
    </xf>
    <xf numFmtId="176" fontId="27" fillId="0" borderId="0" xfId="51" applyFont="1" applyFill="1" applyBorder="1">
      <alignment/>
      <protection/>
    </xf>
    <xf numFmtId="176" fontId="1" fillId="0" borderId="0" xfId="51" applyFont="1" applyFill="1">
      <alignment/>
      <protection/>
    </xf>
    <xf numFmtId="176" fontId="28" fillId="0" borderId="0" xfId="51" applyFont="1" applyFill="1" applyAlignment="1">
      <alignment horizontal="right"/>
      <protection/>
    </xf>
    <xf numFmtId="176" fontId="8" fillId="0" borderId="0" xfId="51" applyFont="1" applyFill="1" applyAlignment="1">
      <alignment horizontal="left"/>
      <protection/>
    </xf>
    <xf numFmtId="17" fontId="5" fillId="0" borderId="0" xfId="51" applyNumberFormat="1" applyFont="1" applyFill="1">
      <alignment/>
      <protection/>
    </xf>
    <xf numFmtId="176" fontId="8" fillId="0" borderId="0" xfId="51" applyFont="1" applyFill="1" applyAlignment="1" quotePrefix="1">
      <alignment horizontal="left"/>
      <protection/>
    </xf>
    <xf numFmtId="176" fontId="2" fillId="0" borderId="0" xfId="51" applyFont="1" applyFill="1" applyAlignment="1">
      <alignment horizontal="centerContinuous"/>
      <protection/>
    </xf>
    <xf numFmtId="176" fontId="6" fillId="0" borderId="0" xfId="51" applyFont="1" applyFill="1" applyAlignment="1">
      <alignment horizontal="right"/>
      <protection/>
    </xf>
    <xf numFmtId="17" fontId="7" fillId="0" borderId="0" xfId="51" applyNumberFormat="1" applyFont="1" applyFill="1" applyAlignment="1" quotePrefix="1">
      <alignment horizontal="right"/>
      <protection/>
    </xf>
    <xf numFmtId="3" fontId="6" fillId="0" borderId="0" xfId="51" applyNumberFormat="1" applyFont="1" applyFill="1">
      <alignment/>
      <protection/>
    </xf>
    <xf numFmtId="177" fontId="6" fillId="0" borderId="0" xfId="51" applyNumberFormat="1" applyFont="1" applyFill="1">
      <alignment/>
      <protection/>
    </xf>
    <xf numFmtId="1" fontId="9" fillId="0" borderId="0" xfId="51" applyNumberFormat="1" applyFont="1" applyFill="1">
      <alignment/>
      <protection/>
    </xf>
    <xf numFmtId="177" fontId="6" fillId="0" borderId="0" xfId="51" applyNumberFormat="1" applyFont="1" applyFill="1" applyAlignment="1">
      <alignment horizontal="right"/>
      <protection/>
    </xf>
    <xf numFmtId="177" fontId="2" fillId="0" borderId="0" xfId="51" applyNumberFormat="1" applyFont="1" applyFill="1" applyAlignment="1">
      <alignment horizontal="right"/>
      <protection/>
    </xf>
    <xf numFmtId="179" fontId="9" fillId="0" borderId="0" xfId="51" applyNumberFormat="1" applyFont="1" applyFill="1">
      <alignment/>
      <protection/>
    </xf>
    <xf numFmtId="1" fontId="2" fillId="0" borderId="0" xfId="51" applyNumberFormat="1" applyFont="1" applyFill="1" applyAlignment="1">
      <alignment horizontal="right"/>
      <protection/>
    </xf>
    <xf numFmtId="179" fontId="11" fillId="0" borderId="0" xfId="51" applyNumberFormat="1" applyFont="1" applyFill="1">
      <alignment/>
      <protection/>
    </xf>
    <xf numFmtId="179" fontId="2" fillId="0" borderId="0" xfId="51" applyNumberFormat="1" applyFont="1" applyFill="1" applyAlignment="1">
      <alignment horizontal="right"/>
      <protection/>
    </xf>
    <xf numFmtId="3" fontId="2" fillId="0" borderId="0" xfId="51" applyNumberFormat="1" applyFont="1" applyFill="1" applyAlignment="1">
      <alignment horizontal="right"/>
      <protection/>
    </xf>
    <xf numFmtId="2" fontId="6" fillId="0" borderId="0" xfId="51" applyNumberFormat="1" applyFont="1" applyFill="1" applyAlignment="1">
      <alignment horizontal="right"/>
      <protection/>
    </xf>
    <xf numFmtId="179" fontId="29" fillId="0" borderId="0" xfId="51" applyNumberFormat="1" applyFont="1" applyFill="1" applyBorder="1" applyAlignment="1">
      <alignment horizontal="right"/>
      <protection/>
    </xf>
    <xf numFmtId="179" fontId="11" fillId="0" borderId="0" xfId="51" applyNumberFormat="1" applyFont="1" applyFill="1" applyBorder="1">
      <alignment/>
      <protection/>
    </xf>
    <xf numFmtId="10" fontId="2" fillId="0" borderId="0" xfId="51" applyNumberFormat="1" applyFont="1" applyFill="1" applyAlignment="1">
      <alignment horizontal="right"/>
      <protection/>
    </xf>
    <xf numFmtId="176" fontId="26" fillId="0" borderId="0" xfId="51" applyFont="1" applyFill="1" applyAlignment="1" quotePrefix="1">
      <alignment horizontal="left"/>
      <protection/>
    </xf>
    <xf numFmtId="221" fontId="6" fillId="0" borderId="0" xfId="62" applyNumberFormat="1" applyFont="1" applyFill="1" applyAlignment="1">
      <alignment/>
    </xf>
    <xf numFmtId="1" fontId="1" fillId="3" borderId="0" xfId="58" applyNumberFormat="1" applyFont="1" applyFill="1" applyBorder="1">
      <alignment/>
      <protection/>
    </xf>
    <xf numFmtId="176" fontId="13" fillId="2" borderId="0" xfId="58" applyFont="1" applyFill="1">
      <alignment/>
      <protection/>
    </xf>
    <xf numFmtId="176" fontId="30" fillId="2" borderId="0" xfId="58" applyFont="1" applyFill="1" applyAlignment="1" applyProtection="1">
      <alignment horizontal="right"/>
      <protection/>
    </xf>
    <xf numFmtId="176" fontId="13" fillId="2" borderId="0" xfId="58" applyFont="1" applyFill="1" applyAlignment="1">
      <alignment horizontal="right"/>
      <protection/>
    </xf>
    <xf numFmtId="176" fontId="13" fillId="2" borderId="0" xfId="58" applyFont="1" applyFill="1" applyAlignment="1" applyProtection="1">
      <alignment horizontal="right"/>
      <protection/>
    </xf>
    <xf numFmtId="176" fontId="17" fillId="2" borderId="0" xfId="58" applyFont="1" applyFill="1">
      <alignment/>
      <protection/>
    </xf>
    <xf numFmtId="176" fontId="17" fillId="2" borderId="4" xfId="58" applyFont="1" applyFill="1" applyBorder="1">
      <alignment/>
      <protection/>
    </xf>
    <xf numFmtId="207" fontId="13" fillId="2" borderId="4" xfId="31" applyNumberFormat="1" applyFont="1" applyFill="1" applyBorder="1" applyAlignment="1" applyProtection="1">
      <alignment/>
      <protection/>
    </xf>
    <xf numFmtId="37" fontId="25" fillId="0" borderId="4" xfId="58" applyNumberFormat="1" applyFont="1" applyFill="1" applyBorder="1" applyProtection="1" quotePrefix="1">
      <alignment/>
      <protection/>
    </xf>
    <xf numFmtId="37" fontId="25" fillId="3" borderId="4" xfId="58" applyNumberFormat="1" applyFont="1" applyFill="1" applyBorder="1" applyProtection="1" quotePrefix="1">
      <alignment/>
      <protection/>
    </xf>
    <xf numFmtId="37" fontId="17" fillId="2" borderId="2" xfId="58" applyNumberFormat="1" applyFont="1" applyFill="1" applyBorder="1" applyProtection="1" quotePrefix="1">
      <alignment/>
      <protection/>
    </xf>
    <xf numFmtId="207" fontId="17" fillId="2" borderId="0" xfId="31" applyNumberFormat="1" applyFont="1" applyFill="1" applyBorder="1" applyAlignment="1" applyProtection="1" quotePrefix="1">
      <alignment/>
      <protection/>
    </xf>
    <xf numFmtId="3" fontId="6" fillId="0" borderId="0" xfId="51" applyNumberFormat="1" applyFont="1" applyAlignment="1">
      <alignment horizontal="right"/>
      <protection/>
    </xf>
    <xf numFmtId="177" fontId="6" fillId="0" borderId="0" xfId="51" applyNumberFormat="1" applyFont="1" applyAlignment="1">
      <alignment horizontal="right"/>
      <protection/>
    </xf>
    <xf numFmtId="2" fontId="6" fillId="0" borderId="0" xfId="24" applyNumberFormat="1" applyFont="1" applyAlignment="1">
      <alignment horizontal="right"/>
    </xf>
    <xf numFmtId="179" fontId="6" fillId="0" borderId="0" xfId="24" applyNumberFormat="1" applyFont="1" applyFill="1" applyAlignment="1">
      <alignment horizontal="right"/>
    </xf>
    <xf numFmtId="1" fontId="6" fillId="0" borderId="0" xfId="24" applyNumberFormat="1" applyFont="1" applyFill="1" applyAlignment="1">
      <alignment horizontal="right"/>
    </xf>
    <xf numFmtId="2" fontId="6" fillId="0" borderId="0" xfId="51" applyNumberFormat="1" applyFont="1" applyFill="1">
      <alignment/>
      <protection/>
    </xf>
    <xf numFmtId="177" fontId="6" fillId="0" borderId="0" xfId="60" applyNumberFormat="1" applyFont="1" applyFill="1" applyAlignment="1">
      <alignment/>
    </xf>
    <xf numFmtId="176" fontId="1" fillId="3" borderId="0" xfId="58" applyFont="1" applyFill="1">
      <alignment/>
      <protection/>
    </xf>
    <xf numFmtId="49" fontId="3" fillId="0" borderId="0" xfId="51" applyNumberFormat="1" applyFont="1" applyFill="1">
      <alignment/>
      <protection/>
    </xf>
    <xf numFmtId="2" fontId="6" fillId="0" borderId="0" xfId="51" applyNumberFormat="1" applyFont="1" applyFill="1" applyAlignment="1">
      <alignment horizontal="right"/>
      <protection/>
    </xf>
    <xf numFmtId="179" fontId="9" fillId="0" borderId="0" xfId="51" applyNumberFormat="1" applyFont="1" applyFill="1">
      <alignment/>
      <protection/>
    </xf>
    <xf numFmtId="49" fontId="2" fillId="0" borderId="0" xfId="51" applyNumberFormat="1" applyFont="1" applyFill="1">
      <alignment/>
      <protection/>
    </xf>
    <xf numFmtId="1" fontId="6" fillId="0" borderId="0" xfId="51" applyNumberFormat="1" applyFont="1" applyFill="1" applyAlignment="1">
      <alignment horizontal="right"/>
      <protection/>
    </xf>
    <xf numFmtId="17" fontId="1" fillId="3" borderId="0" xfId="58" applyNumberFormat="1" applyFont="1" applyFill="1" applyBorder="1">
      <alignment/>
      <protection/>
    </xf>
    <xf numFmtId="221" fontId="2" fillId="0" borderId="0" xfId="62" applyNumberFormat="1" applyFont="1" applyFill="1" applyAlignment="1">
      <alignment horizontal="right"/>
    </xf>
    <xf numFmtId="3" fontId="21" fillId="0" borderId="0" xfId="0" applyNumberFormat="1" applyFont="1" applyAlignment="1">
      <alignment/>
    </xf>
    <xf numFmtId="177" fontId="2" fillId="0" borderId="0" xfId="62" applyNumberFormat="1" applyFont="1" applyFill="1" applyAlignment="1">
      <alignment horizontal="right"/>
    </xf>
    <xf numFmtId="176" fontId="2" fillId="0" borderId="0" xfId="51" applyFont="1" applyFill="1" applyAlignment="1" quotePrefix="1">
      <alignment horizontal="left" indent="1"/>
      <protection/>
    </xf>
    <xf numFmtId="3" fontId="16" fillId="2" borderId="0" xfId="58" applyNumberFormat="1" applyFont="1" applyFill="1" applyBorder="1" applyAlignment="1">
      <alignment/>
      <protection/>
    </xf>
    <xf numFmtId="3" fontId="16" fillId="2" borderId="0" xfId="58" applyNumberFormat="1" applyFont="1" applyFill="1" applyBorder="1">
      <alignment/>
      <protection/>
    </xf>
    <xf numFmtId="215" fontId="1" fillId="2" borderId="0" xfId="58" applyNumberFormat="1" applyFont="1" applyFill="1">
      <alignment/>
      <protection/>
    </xf>
    <xf numFmtId="215" fontId="1" fillId="3" borderId="0" xfId="58" applyNumberFormat="1" applyFont="1" applyFill="1">
      <alignment/>
      <protection/>
    </xf>
    <xf numFmtId="3" fontId="16" fillId="2" borderId="0" xfId="58" applyNumberFormat="1" applyFont="1" applyFill="1" applyAlignment="1">
      <alignment/>
      <protection/>
    </xf>
    <xf numFmtId="3" fontId="16" fillId="2" borderId="0" xfId="58" applyNumberFormat="1" applyFont="1" applyFill="1">
      <alignment/>
      <protection/>
    </xf>
    <xf numFmtId="3" fontId="16" fillId="0" borderId="0" xfId="58" applyNumberFormat="1" applyFont="1" applyAlignment="1">
      <alignment/>
      <protection/>
    </xf>
    <xf numFmtId="3" fontId="16" fillId="0" borderId="0" xfId="58" applyNumberFormat="1" applyFont="1">
      <alignment/>
      <protection/>
    </xf>
    <xf numFmtId="3" fontId="16" fillId="0" borderId="0" xfId="58" applyNumberFormat="1" applyFont="1" applyBorder="1" applyAlignment="1">
      <alignment/>
      <protection/>
    </xf>
    <xf numFmtId="3" fontId="16" fillId="0" borderId="0" xfId="58" applyNumberFormat="1" applyFont="1" applyBorder="1">
      <alignment/>
      <protection/>
    </xf>
    <xf numFmtId="3" fontId="16" fillId="3" borderId="0" xfId="58" applyNumberFormat="1" applyFont="1" applyFill="1" applyBorder="1">
      <alignment/>
      <protection/>
    </xf>
    <xf numFmtId="3" fontId="16" fillId="3" borderId="0" xfId="58" applyNumberFormat="1" applyFont="1" applyFill="1">
      <alignment/>
      <protection/>
    </xf>
    <xf numFmtId="176" fontId="16" fillId="2" borderId="0" xfId="58" applyFont="1" applyFill="1">
      <alignment/>
      <protection/>
    </xf>
    <xf numFmtId="176" fontId="21" fillId="0" borderId="0" xfId="58" applyFont="1" applyAlignment="1">
      <alignment horizontal="left" vertical="top" wrapText="1"/>
      <protection/>
    </xf>
    <xf numFmtId="176" fontId="22" fillId="0" borderId="0" xfId="58" applyFont="1" applyAlignment="1">
      <alignment horizontal="center"/>
      <protection/>
    </xf>
    <xf numFmtId="176" fontId="23" fillId="0" borderId="0" xfId="58" applyFont="1" applyAlignment="1">
      <alignment horizontal="center"/>
      <protection/>
    </xf>
  </cellXfs>
  <cellStyles count="51">
    <cellStyle name="Normal" xfId="0"/>
    <cellStyle name="Comma [0]_33AIS" xfId="15"/>
    <cellStyle name="Comma [0]_Book1 Chart 1" xfId="16"/>
    <cellStyle name="Comma [0]_Book1 Chart 1-1" xfId="17"/>
    <cellStyle name="Comma [0]_Book1 Chart 1-2" xfId="18"/>
    <cellStyle name="Comma [0]_Book1 Chart 2" xfId="19"/>
    <cellStyle name="Comma [0]_Book1 Chart 2-1" xfId="20"/>
    <cellStyle name="Comma [0]_Book1 Chart 2-2" xfId="21"/>
    <cellStyle name="Comma [0]_RML_Annex&amp;Charts_Apr2001" xfId="22"/>
    <cellStyle name="Comma [0]_RML-July" xfId="23"/>
    <cellStyle name="Comma_33AIS" xfId="24"/>
    <cellStyle name="Comma_Book1 Chart 1" xfId="25"/>
    <cellStyle name="Comma_Book1 Chart 1-1" xfId="26"/>
    <cellStyle name="Comma_Book1 Chart 1-2" xfId="27"/>
    <cellStyle name="Comma_Book1 Chart 2" xfId="28"/>
    <cellStyle name="Comma_Book1 Chart 2-1" xfId="29"/>
    <cellStyle name="Comma_Book1 Chart 2-2" xfId="30"/>
    <cellStyle name="Comma_RML_Annex&amp;Charts_Apr2001" xfId="31"/>
    <cellStyle name="Comma_RML-July" xfId="32"/>
    <cellStyle name="Currency [0]_33AIS" xfId="33"/>
    <cellStyle name="Currency [0]_Book1 Chart 1" xfId="34"/>
    <cellStyle name="Currency [0]_Book1 Chart 1-1" xfId="35"/>
    <cellStyle name="Currency [0]_Book1 Chart 1-2" xfId="36"/>
    <cellStyle name="Currency [0]_Book1 Chart 2" xfId="37"/>
    <cellStyle name="Currency [0]_Book1 Chart 2-1" xfId="38"/>
    <cellStyle name="Currency [0]_Book1 Chart 2-2" xfId="39"/>
    <cellStyle name="Currency [0]_RML_Annex&amp;Charts_Apr2001" xfId="40"/>
    <cellStyle name="Currency [0]_RML-July" xfId="41"/>
    <cellStyle name="Currency_33AIS" xfId="42"/>
    <cellStyle name="Currency_Book1 Chart 1" xfId="43"/>
    <cellStyle name="Currency_Book1 Chart 1-1" xfId="44"/>
    <cellStyle name="Currency_Book1 Chart 1-2" xfId="45"/>
    <cellStyle name="Currency_Book1 Chart 2" xfId="46"/>
    <cellStyle name="Currency_Book1 Chart 2-1" xfId="47"/>
    <cellStyle name="Currency_Book1 Chart 2-2" xfId="48"/>
    <cellStyle name="Currency_RML_Annex&amp;Charts_Apr2001" xfId="49"/>
    <cellStyle name="Currency_RML-July" xfId="50"/>
    <cellStyle name="Normal_33AIS" xfId="51"/>
    <cellStyle name="Normal_Book1 Chart 1" xfId="52"/>
    <cellStyle name="Normal_Book1 Chart 1-1" xfId="53"/>
    <cellStyle name="Normal_Book1 Chart 1-2" xfId="54"/>
    <cellStyle name="Normal_Book1 Chart 2" xfId="55"/>
    <cellStyle name="Normal_Book1 Chart 2-1" xfId="56"/>
    <cellStyle name="Normal_Book1 Chart 2-2" xfId="57"/>
    <cellStyle name="Normal_RML_Annex&amp;Charts_Apr2001" xfId="58"/>
    <cellStyle name="Normal_RML-July" xfId="59"/>
    <cellStyle name="Comma" xfId="60"/>
    <cellStyle name="Comma [0]" xfId="61"/>
    <cellStyle name="Percent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Amount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3525"/>
          <c:w val="0.94275"/>
          <c:h val="0.9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'working data'!$H$7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'working data'!$B$78:$B$132</c:f>
              <c:strCache>
                <c:ptCount val="36"/>
                <c:pt idx="0">
                  <c:v>36586</c:v>
                </c:pt>
                <c:pt idx="1">
                  <c:v>36617</c:v>
                </c:pt>
                <c:pt idx="2">
                  <c:v>36647</c:v>
                </c:pt>
                <c:pt idx="3">
                  <c:v>36678</c:v>
                </c:pt>
                <c:pt idx="4">
                  <c:v>36708</c:v>
                </c:pt>
                <c:pt idx="5">
                  <c:v>36739</c:v>
                </c:pt>
                <c:pt idx="6">
                  <c:v>36770</c:v>
                </c:pt>
                <c:pt idx="7">
                  <c:v>36800</c:v>
                </c:pt>
                <c:pt idx="8">
                  <c:v>36831</c:v>
                </c:pt>
                <c:pt idx="9">
                  <c:v>36861</c:v>
                </c:pt>
                <c:pt idx="10">
                  <c:v>36892</c:v>
                </c:pt>
                <c:pt idx="11">
                  <c:v>36923</c:v>
                </c:pt>
                <c:pt idx="12">
                  <c:v>36951</c:v>
                </c:pt>
                <c:pt idx="13">
                  <c:v>36982</c:v>
                </c:pt>
                <c:pt idx="14">
                  <c:v>37012</c:v>
                </c:pt>
                <c:pt idx="15">
                  <c:v>37043</c:v>
                </c:pt>
                <c:pt idx="16">
                  <c:v>37073</c:v>
                </c:pt>
                <c:pt idx="17">
                  <c:v>37104</c:v>
                </c:pt>
                <c:pt idx="18">
                  <c:v>37135</c:v>
                </c:pt>
                <c:pt idx="19">
                  <c:v>37165</c:v>
                </c:pt>
                <c:pt idx="20">
                  <c:v>37196</c:v>
                </c:pt>
                <c:pt idx="21">
                  <c:v>37226</c:v>
                </c:pt>
                <c:pt idx="22">
                  <c:v>37257</c:v>
                </c:pt>
                <c:pt idx="23">
                  <c:v>37288</c:v>
                </c:pt>
                <c:pt idx="24">
                  <c:v>37316</c:v>
                </c:pt>
                <c:pt idx="25">
                  <c:v>37347</c:v>
                </c:pt>
                <c:pt idx="26">
                  <c:v>37377</c:v>
                </c:pt>
                <c:pt idx="27">
                  <c:v>37408</c:v>
                </c:pt>
                <c:pt idx="28">
                  <c:v>37438</c:v>
                </c:pt>
                <c:pt idx="29">
                  <c:v>37469</c:v>
                </c:pt>
                <c:pt idx="30">
                  <c:v>37500</c:v>
                </c:pt>
                <c:pt idx="31">
                  <c:v>37530</c:v>
                </c:pt>
                <c:pt idx="32">
                  <c:v>37561</c:v>
                </c:pt>
                <c:pt idx="33">
                  <c:v>37591</c:v>
                </c:pt>
                <c:pt idx="34">
                  <c:v>37622</c:v>
                </c:pt>
                <c:pt idx="35">
                  <c:v>37653</c:v>
                </c:pt>
              </c:strCache>
            </c:strRef>
          </c:cat>
          <c:val>
            <c:numRef>
              <c:f>'working data'!$F$78:$F$132</c:f>
              <c:numCache>
                <c:ptCount val="36"/>
                <c:pt idx="0">
                  <c:v>10.78</c:v>
                </c:pt>
                <c:pt idx="1">
                  <c:v>10.095</c:v>
                </c:pt>
                <c:pt idx="2">
                  <c:v>9.727</c:v>
                </c:pt>
                <c:pt idx="3">
                  <c:v>10.093</c:v>
                </c:pt>
                <c:pt idx="4">
                  <c:v>10.058</c:v>
                </c:pt>
                <c:pt idx="5">
                  <c:v>11.468</c:v>
                </c:pt>
                <c:pt idx="6">
                  <c:v>8.554</c:v>
                </c:pt>
                <c:pt idx="7">
                  <c:v>8.91</c:v>
                </c:pt>
                <c:pt idx="8">
                  <c:v>9.552</c:v>
                </c:pt>
                <c:pt idx="9">
                  <c:v>6.774</c:v>
                </c:pt>
                <c:pt idx="10">
                  <c:v>5.71</c:v>
                </c:pt>
                <c:pt idx="11">
                  <c:v>6.603</c:v>
                </c:pt>
                <c:pt idx="12">
                  <c:v>8.609</c:v>
                </c:pt>
                <c:pt idx="13">
                  <c:v>8.978489999999999</c:v>
                </c:pt>
                <c:pt idx="14">
                  <c:v>8.746</c:v>
                </c:pt>
                <c:pt idx="15">
                  <c:v>10.064</c:v>
                </c:pt>
                <c:pt idx="16">
                  <c:v>11.076</c:v>
                </c:pt>
                <c:pt idx="17">
                  <c:v>11.778</c:v>
                </c:pt>
                <c:pt idx="18">
                  <c:v>8.037</c:v>
                </c:pt>
                <c:pt idx="19">
                  <c:v>6.964</c:v>
                </c:pt>
                <c:pt idx="20">
                  <c:v>8.273</c:v>
                </c:pt>
                <c:pt idx="21">
                  <c:v>11.677</c:v>
                </c:pt>
                <c:pt idx="22">
                  <c:v>11.467</c:v>
                </c:pt>
                <c:pt idx="23">
                  <c:v>7.947</c:v>
                </c:pt>
                <c:pt idx="24">
                  <c:v>8.206</c:v>
                </c:pt>
                <c:pt idx="25">
                  <c:v>8.816</c:v>
                </c:pt>
                <c:pt idx="26">
                  <c:v>10.209</c:v>
                </c:pt>
                <c:pt idx="27">
                  <c:v>10.445</c:v>
                </c:pt>
                <c:pt idx="28">
                  <c:v>7.29</c:v>
                </c:pt>
                <c:pt idx="29">
                  <c:v>6.139</c:v>
                </c:pt>
                <c:pt idx="30">
                  <c:v>8.565</c:v>
                </c:pt>
                <c:pt idx="31">
                  <c:v>7.167</c:v>
                </c:pt>
                <c:pt idx="32">
                  <c:v>6.708</c:v>
                </c:pt>
                <c:pt idx="33">
                  <c:v>5.573</c:v>
                </c:pt>
                <c:pt idx="34">
                  <c:v>7.234</c:v>
                </c:pt>
                <c:pt idx="35">
                  <c:v>3.966</c:v>
                </c:pt>
              </c:numCache>
            </c:numRef>
          </c:val>
        </c:ser>
        <c:gapWidth val="50"/>
        <c:axId val="58951351"/>
        <c:axId val="60800112"/>
      </c:barChart>
      <c:catAx>
        <c:axId val="589513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800112"/>
        <c:crossesAt val="0"/>
        <c:auto val="0"/>
        <c:lblOffset val="100"/>
        <c:tickLblSkip val="3"/>
        <c:noMultiLvlLbl val="0"/>
      </c:catAx>
      <c:valAx>
        <c:axId val="60800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 HK$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58951351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Number of accounts</a:t>
            </a:r>
          </a:p>
        </c:rich>
      </c:tx>
      <c:layout>
        <c:manualLayout>
          <c:xMode val="factor"/>
          <c:yMode val="factor"/>
          <c:x val="0.010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395"/>
          <c:w val="0.95925"/>
          <c:h val="0.9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'working data'!$J$7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'working data'!$B$78:$B$132</c:f>
              <c:strCache>
                <c:ptCount val="36"/>
                <c:pt idx="0">
                  <c:v>36586</c:v>
                </c:pt>
                <c:pt idx="1">
                  <c:v>36617</c:v>
                </c:pt>
                <c:pt idx="2">
                  <c:v>36647</c:v>
                </c:pt>
                <c:pt idx="3">
                  <c:v>36678</c:v>
                </c:pt>
                <c:pt idx="4">
                  <c:v>36708</c:v>
                </c:pt>
                <c:pt idx="5">
                  <c:v>36739</c:v>
                </c:pt>
                <c:pt idx="6">
                  <c:v>36770</c:v>
                </c:pt>
                <c:pt idx="7">
                  <c:v>36800</c:v>
                </c:pt>
                <c:pt idx="8">
                  <c:v>36831</c:v>
                </c:pt>
                <c:pt idx="9">
                  <c:v>36861</c:v>
                </c:pt>
                <c:pt idx="10">
                  <c:v>36892</c:v>
                </c:pt>
                <c:pt idx="11">
                  <c:v>36923</c:v>
                </c:pt>
                <c:pt idx="12">
                  <c:v>36951</c:v>
                </c:pt>
                <c:pt idx="13">
                  <c:v>36982</c:v>
                </c:pt>
                <c:pt idx="14">
                  <c:v>37012</c:v>
                </c:pt>
                <c:pt idx="15">
                  <c:v>37043</c:v>
                </c:pt>
                <c:pt idx="16">
                  <c:v>37073</c:v>
                </c:pt>
                <c:pt idx="17">
                  <c:v>37104</c:v>
                </c:pt>
                <c:pt idx="18">
                  <c:v>37135</c:v>
                </c:pt>
                <c:pt idx="19">
                  <c:v>37165</c:v>
                </c:pt>
                <c:pt idx="20">
                  <c:v>37196</c:v>
                </c:pt>
                <c:pt idx="21">
                  <c:v>37226</c:v>
                </c:pt>
                <c:pt idx="22">
                  <c:v>37257</c:v>
                </c:pt>
                <c:pt idx="23">
                  <c:v>37288</c:v>
                </c:pt>
                <c:pt idx="24">
                  <c:v>37316</c:v>
                </c:pt>
                <c:pt idx="25">
                  <c:v>37347</c:v>
                </c:pt>
                <c:pt idx="26">
                  <c:v>37377</c:v>
                </c:pt>
                <c:pt idx="27">
                  <c:v>37408</c:v>
                </c:pt>
                <c:pt idx="28">
                  <c:v>37438</c:v>
                </c:pt>
                <c:pt idx="29">
                  <c:v>37469</c:v>
                </c:pt>
                <c:pt idx="30">
                  <c:v>37500</c:v>
                </c:pt>
                <c:pt idx="31">
                  <c:v>37530</c:v>
                </c:pt>
                <c:pt idx="32">
                  <c:v>37561</c:v>
                </c:pt>
                <c:pt idx="33">
                  <c:v>37591</c:v>
                </c:pt>
                <c:pt idx="34">
                  <c:v>37622</c:v>
                </c:pt>
                <c:pt idx="35">
                  <c:v>37653</c:v>
                </c:pt>
              </c:strCache>
            </c:strRef>
          </c:cat>
          <c:val>
            <c:numRef>
              <c:f>'working data'!$H$78:$H$132</c:f>
              <c:numCache>
                <c:ptCount val="36"/>
                <c:pt idx="0">
                  <c:v>7.535</c:v>
                </c:pt>
                <c:pt idx="1">
                  <c:v>7.3</c:v>
                </c:pt>
                <c:pt idx="2">
                  <c:v>6.793</c:v>
                </c:pt>
                <c:pt idx="3">
                  <c:v>7.037</c:v>
                </c:pt>
                <c:pt idx="4">
                  <c:v>7.426</c:v>
                </c:pt>
                <c:pt idx="5">
                  <c:v>8.206</c:v>
                </c:pt>
                <c:pt idx="6">
                  <c:v>6.337</c:v>
                </c:pt>
                <c:pt idx="7">
                  <c:v>6.423</c:v>
                </c:pt>
                <c:pt idx="8">
                  <c:v>6.733</c:v>
                </c:pt>
                <c:pt idx="9">
                  <c:v>5.223</c:v>
                </c:pt>
                <c:pt idx="10">
                  <c:v>4.349</c:v>
                </c:pt>
                <c:pt idx="11">
                  <c:v>4.764</c:v>
                </c:pt>
                <c:pt idx="12">
                  <c:v>6.414</c:v>
                </c:pt>
                <c:pt idx="13">
                  <c:v>6.931</c:v>
                </c:pt>
                <c:pt idx="14">
                  <c:v>6.842</c:v>
                </c:pt>
                <c:pt idx="15">
                  <c:v>7.97</c:v>
                </c:pt>
                <c:pt idx="16">
                  <c:v>7.498</c:v>
                </c:pt>
                <c:pt idx="17">
                  <c:v>8.6</c:v>
                </c:pt>
                <c:pt idx="18">
                  <c:v>6.083</c:v>
                </c:pt>
                <c:pt idx="19">
                  <c:v>5.591</c:v>
                </c:pt>
                <c:pt idx="20">
                  <c:v>7.056</c:v>
                </c:pt>
                <c:pt idx="21">
                  <c:v>8.391</c:v>
                </c:pt>
                <c:pt idx="22">
                  <c:v>8.831</c:v>
                </c:pt>
                <c:pt idx="23">
                  <c:v>6.204</c:v>
                </c:pt>
                <c:pt idx="24">
                  <c:v>5.951</c:v>
                </c:pt>
                <c:pt idx="25">
                  <c:v>6.885</c:v>
                </c:pt>
                <c:pt idx="26">
                  <c:v>7.993</c:v>
                </c:pt>
                <c:pt idx="27">
                  <c:v>8.099</c:v>
                </c:pt>
                <c:pt idx="28">
                  <c:v>6.57</c:v>
                </c:pt>
                <c:pt idx="29">
                  <c:v>5.519</c:v>
                </c:pt>
                <c:pt idx="30">
                  <c:v>6.406</c:v>
                </c:pt>
                <c:pt idx="31">
                  <c:v>5.44</c:v>
                </c:pt>
                <c:pt idx="32">
                  <c:v>5.415</c:v>
                </c:pt>
                <c:pt idx="33">
                  <c:v>4.422</c:v>
                </c:pt>
                <c:pt idx="34">
                  <c:v>5.897</c:v>
                </c:pt>
                <c:pt idx="35">
                  <c:v>3.506</c:v>
                </c:pt>
              </c:numCache>
            </c:numRef>
          </c:val>
        </c:ser>
        <c:gapWidth val="50"/>
        <c:axId val="10330097"/>
        <c:axId val="25862010"/>
      </c:barChart>
      <c:catAx>
        <c:axId val="10330097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txPr>
          <a:bodyPr vert="horz" rot="-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5862010"/>
        <c:crosses val="autoZero"/>
        <c:auto val="0"/>
        <c:lblOffset val="100"/>
        <c:tickLblSkip val="3"/>
        <c:noMultiLvlLbl val="0"/>
      </c:catAx>
      <c:valAx>
        <c:axId val="25862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 thousand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3300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Amount</a:t>
            </a:r>
          </a:p>
        </c:rich>
      </c:tx>
      <c:layout>
        <c:manualLayout>
          <c:xMode val="factor"/>
          <c:yMode val="factor"/>
          <c:x val="0.018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495"/>
          <c:w val="0.947"/>
          <c:h val="0.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'working data'!$O$3</c:f>
              <c:strCache>
                <c:ptCount val="1"/>
                <c:pt idx="0">
                  <c:v>Primary market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'working data'!$B$78:$B$132</c:f>
              <c:strCache>
                <c:ptCount val="36"/>
                <c:pt idx="0">
                  <c:v>36586</c:v>
                </c:pt>
                <c:pt idx="1">
                  <c:v>36617</c:v>
                </c:pt>
                <c:pt idx="2">
                  <c:v>36647</c:v>
                </c:pt>
                <c:pt idx="3">
                  <c:v>36678</c:v>
                </c:pt>
                <c:pt idx="4">
                  <c:v>36708</c:v>
                </c:pt>
                <c:pt idx="5">
                  <c:v>36739</c:v>
                </c:pt>
                <c:pt idx="6">
                  <c:v>36770</c:v>
                </c:pt>
                <c:pt idx="7">
                  <c:v>36800</c:v>
                </c:pt>
                <c:pt idx="8">
                  <c:v>36831</c:v>
                </c:pt>
                <c:pt idx="9">
                  <c:v>36861</c:v>
                </c:pt>
                <c:pt idx="10">
                  <c:v>36892</c:v>
                </c:pt>
                <c:pt idx="11">
                  <c:v>36923</c:v>
                </c:pt>
                <c:pt idx="12">
                  <c:v>36951</c:v>
                </c:pt>
                <c:pt idx="13">
                  <c:v>36982</c:v>
                </c:pt>
                <c:pt idx="14">
                  <c:v>37012</c:v>
                </c:pt>
                <c:pt idx="15">
                  <c:v>37043</c:v>
                </c:pt>
                <c:pt idx="16">
                  <c:v>37073</c:v>
                </c:pt>
                <c:pt idx="17">
                  <c:v>37104</c:v>
                </c:pt>
                <c:pt idx="18">
                  <c:v>37135</c:v>
                </c:pt>
                <c:pt idx="19">
                  <c:v>37165</c:v>
                </c:pt>
                <c:pt idx="20">
                  <c:v>37196</c:v>
                </c:pt>
                <c:pt idx="21">
                  <c:v>37226</c:v>
                </c:pt>
                <c:pt idx="22">
                  <c:v>37257</c:v>
                </c:pt>
                <c:pt idx="23">
                  <c:v>37288</c:v>
                </c:pt>
                <c:pt idx="24">
                  <c:v>37316</c:v>
                </c:pt>
                <c:pt idx="25">
                  <c:v>37347</c:v>
                </c:pt>
                <c:pt idx="26">
                  <c:v>37377</c:v>
                </c:pt>
                <c:pt idx="27">
                  <c:v>37408</c:v>
                </c:pt>
                <c:pt idx="28">
                  <c:v>37438</c:v>
                </c:pt>
                <c:pt idx="29">
                  <c:v>37469</c:v>
                </c:pt>
                <c:pt idx="30">
                  <c:v>37500</c:v>
                </c:pt>
                <c:pt idx="31">
                  <c:v>37530</c:v>
                </c:pt>
                <c:pt idx="32">
                  <c:v>37561</c:v>
                </c:pt>
                <c:pt idx="33">
                  <c:v>37591</c:v>
                </c:pt>
                <c:pt idx="34">
                  <c:v>37622</c:v>
                </c:pt>
                <c:pt idx="35">
                  <c:v>37653</c:v>
                </c:pt>
              </c:strCache>
            </c:strRef>
          </c:cat>
          <c:val>
            <c:numRef>
              <c:f>'working data'!$O$78:$O$132</c:f>
              <c:numCache>
                <c:ptCount val="36"/>
                <c:pt idx="0">
                  <c:v>5.8443</c:v>
                </c:pt>
                <c:pt idx="1">
                  <c:v>2.4783</c:v>
                </c:pt>
                <c:pt idx="2">
                  <c:v>1.7954</c:v>
                </c:pt>
                <c:pt idx="3">
                  <c:v>1.7743</c:v>
                </c:pt>
                <c:pt idx="4">
                  <c:v>4.9294</c:v>
                </c:pt>
                <c:pt idx="5">
                  <c:v>3.028</c:v>
                </c:pt>
                <c:pt idx="6">
                  <c:v>2.4669</c:v>
                </c:pt>
                <c:pt idx="7">
                  <c:v>2.9739</c:v>
                </c:pt>
                <c:pt idx="8">
                  <c:v>1.6178</c:v>
                </c:pt>
                <c:pt idx="9">
                  <c:v>1.0941</c:v>
                </c:pt>
                <c:pt idx="10">
                  <c:v>2.0911</c:v>
                </c:pt>
                <c:pt idx="11">
                  <c:v>2.6338</c:v>
                </c:pt>
                <c:pt idx="12">
                  <c:v>4.146</c:v>
                </c:pt>
                <c:pt idx="13">
                  <c:v>2.328</c:v>
                </c:pt>
                <c:pt idx="14">
                  <c:v>3.0778</c:v>
                </c:pt>
                <c:pt idx="15">
                  <c:v>4.1581</c:v>
                </c:pt>
                <c:pt idx="16">
                  <c:v>4.9548</c:v>
                </c:pt>
                <c:pt idx="17">
                  <c:v>3.0168</c:v>
                </c:pt>
                <c:pt idx="18">
                  <c:v>2.9537</c:v>
                </c:pt>
                <c:pt idx="19">
                  <c:v>2.9221</c:v>
                </c:pt>
                <c:pt idx="20">
                  <c:v>5.5427</c:v>
                </c:pt>
                <c:pt idx="21">
                  <c:v>6.53</c:v>
                </c:pt>
                <c:pt idx="22">
                  <c:v>5.9544</c:v>
                </c:pt>
                <c:pt idx="23">
                  <c:v>3.5677</c:v>
                </c:pt>
                <c:pt idx="24">
                  <c:v>4.1392</c:v>
                </c:pt>
                <c:pt idx="25">
                  <c:v>5.6712</c:v>
                </c:pt>
                <c:pt idx="26">
                  <c:v>6.4037</c:v>
                </c:pt>
                <c:pt idx="27">
                  <c:v>3.9562</c:v>
                </c:pt>
                <c:pt idx="28">
                  <c:v>1.9927</c:v>
                </c:pt>
                <c:pt idx="29">
                  <c:v>3.12</c:v>
                </c:pt>
                <c:pt idx="30">
                  <c:v>5.4685</c:v>
                </c:pt>
                <c:pt idx="31">
                  <c:v>4.0141</c:v>
                </c:pt>
                <c:pt idx="32">
                  <c:v>2.6237</c:v>
                </c:pt>
                <c:pt idx="33">
                  <c:v>3.9527</c:v>
                </c:pt>
                <c:pt idx="34">
                  <c:v>2.8115</c:v>
                </c:pt>
                <c:pt idx="35">
                  <c:v>1.549</c:v>
                </c:pt>
              </c:numCache>
            </c:numRef>
          </c:val>
        </c:ser>
        <c:ser>
          <c:idx val="1"/>
          <c:order val="1"/>
          <c:tx>
            <c:strRef>
              <c:f>'working data'!$P$3</c:f>
              <c:strCache>
                <c:ptCount val="1"/>
                <c:pt idx="0">
                  <c:v>Secondary market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'working data'!$P$78:$P$132</c:f>
              <c:numCache>
                <c:ptCount val="36"/>
                <c:pt idx="0">
                  <c:v>5.0522</c:v>
                </c:pt>
                <c:pt idx="1">
                  <c:v>4.5147</c:v>
                </c:pt>
                <c:pt idx="2">
                  <c:v>4.766</c:v>
                </c:pt>
                <c:pt idx="3">
                  <c:v>4.0971</c:v>
                </c:pt>
                <c:pt idx="4">
                  <c:v>4.1847</c:v>
                </c:pt>
                <c:pt idx="5">
                  <c:v>4.4465</c:v>
                </c:pt>
                <c:pt idx="6">
                  <c:v>4.9489</c:v>
                </c:pt>
                <c:pt idx="7">
                  <c:v>4.6876</c:v>
                </c:pt>
                <c:pt idx="8">
                  <c:v>3.1346</c:v>
                </c:pt>
                <c:pt idx="9">
                  <c:v>3.0231</c:v>
                </c:pt>
                <c:pt idx="10">
                  <c:v>2.9909</c:v>
                </c:pt>
                <c:pt idx="11">
                  <c:v>3.1639</c:v>
                </c:pt>
                <c:pt idx="12">
                  <c:v>5.0848</c:v>
                </c:pt>
                <c:pt idx="13">
                  <c:v>3.7474</c:v>
                </c:pt>
                <c:pt idx="14">
                  <c:v>4.9509</c:v>
                </c:pt>
                <c:pt idx="15">
                  <c:v>4.9297</c:v>
                </c:pt>
                <c:pt idx="16">
                  <c:v>4.5979</c:v>
                </c:pt>
                <c:pt idx="17">
                  <c:v>4.455</c:v>
                </c:pt>
                <c:pt idx="18">
                  <c:v>3.6854</c:v>
                </c:pt>
                <c:pt idx="19">
                  <c:v>3.4706</c:v>
                </c:pt>
                <c:pt idx="20">
                  <c:v>4.3235</c:v>
                </c:pt>
                <c:pt idx="21">
                  <c:v>4.0412</c:v>
                </c:pt>
                <c:pt idx="22">
                  <c:v>4.6831</c:v>
                </c:pt>
                <c:pt idx="23">
                  <c:v>3.24</c:v>
                </c:pt>
                <c:pt idx="24">
                  <c:v>3.5311</c:v>
                </c:pt>
                <c:pt idx="25">
                  <c:v>3.909</c:v>
                </c:pt>
                <c:pt idx="26">
                  <c:v>4.2949</c:v>
                </c:pt>
                <c:pt idx="27">
                  <c:v>3.5241</c:v>
                </c:pt>
                <c:pt idx="28">
                  <c:v>3.484</c:v>
                </c:pt>
                <c:pt idx="29">
                  <c:v>2.975</c:v>
                </c:pt>
                <c:pt idx="30">
                  <c:v>2.3482</c:v>
                </c:pt>
                <c:pt idx="31">
                  <c:v>2.5462</c:v>
                </c:pt>
                <c:pt idx="32">
                  <c:v>2.4313</c:v>
                </c:pt>
                <c:pt idx="33">
                  <c:v>2.4297</c:v>
                </c:pt>
                <c:pt idx="34">
                  <c:v>2.3278</c:v>
                </c:pt>
                <c:pt idx="35">
                  <c:v>1.6166</c:v>
                </c:pt>
              </c:numCache>
            </c:numRef>
          </c:val>
        </c:ser>
        <c:ser>
          <c:idx val="2"/>
          <c:order val="2"/>
          <c:tx>
            <c:strRef>
              <c:f>'working data'!$Q$3</c:f>
              <c:strCache>
                <c:ptCount val="1"/>
                <c:pt idx="0">
                  <c:v>Refinancing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'working data'!$Q$78:$Q$132</c:f>
              <c:numCache>
                <c:ptCount val="36"/>
                <c:pt idx="0">
                  <c:v>5.3279</c:v>
                </c:pt>
                <c:pt idx="1">
                  <c:v>6.0558</c:v>
                </c:pt>
                <c:pt idx="2">
                  <c:v>6.743</c:v>
                </c:pt>
                <c:pt idx="3">
                  <c:v>6.7246</c:v>
                </c:pt>
                <c:pt idx="4">
                  <c:v>4.0027</c:v>
                </c:pt>
                <c:pt idx="5">
                  <c:v>3.1203</c:v>
                </c:pt>
                <c:pt idx="6">
                  <c:v>2.5613</c:v>
                </c:pt>
                <c:pt idx="7">
                  <c:v>3.2201</c:v>
                </c:pt>
                <c:pt idx="8">
                  <c:v>3.0807</c:v>
                </c:pt>
                <c:pt idx="9">
                  <c:v>2.39</c:v>
                </c:pt>
                <c:pt idx="10">
                  <c:v>2.2464</c:v>
                </c:pt>
                <c:pt idx="11">
                  <c:v>2.5986</c:v>
                </c:pt>
                <c:pt idx="12">
                  <c:v>3.1689</c:v>
                </c:pt>
                <c:pt idx="13">
                  <c:v>2.6605</c:v>
                </c:pt>
                <c:pt idx="14">
                  <c:v>3.1634</c:v>
                </c:pt>
                <c:pt idx="15">
                  <c:v>2.5393</c:v>
                </c:pt>
                <c:pt idx="16">
                  <c:v>2.0028</c:v>
                </c:pt>
                <c:pt idx="17">
                  <c:v>2.0345</c:v>
                </c:pt>
                <c:pt idx="18">
                  <c:v>1.7769</c:v>
                </c:pt>
                <c:pt idx="19">
                  <c:v>1.7632</c:v>
                </c:pt>
                <c:pt idx="20">
                  <c:v>2.274</c:v>
                </c:pt>
                <c:pt idx="21">
                  <c:v>2.1213</c:v>
                </c:pt>
                <c:pt idx="22">
                  <c:v>2.1786</c:v>
                </c:pt>
                <c:pt idx="23">
                  <c:v>1.3761</c:v>
                </c:pt>
                <c:pt idx="24">
                  <c:v>1.657</c:v>
                </c:pt>
                <c:pt idx="25">
                  <c:v>1.5005</c:v>
                </c:pt>
                <c:pt idx="26">
                  <c:v>1.4883</c:v>
                </c:pt>
                <c:pt idx="27">
                  <c:v>1.9219</c:v>
                </c:pt>
                <c:pt idx="28">
                  <c:v>1.9324</c:v>
                </c:pt>
                <c:pt idx="29">
                  <c:v>1.4352</c:v>
                </c:pt>
                <c:pt idx="30">
                  <c:v>1.1899</c:v>
                </c:pt>
                <c:pt idx="31">
                  <c:v>1.1356</c:v>
                </c:pt>
                <c:pt idx="32">
                  <c:v>0.9461</c:v>
                </c:pt>
                <c:pt idx="33">
                  <c:v>0.9017</c:v>
                </c:pt>
                <c:pt idx="34">
                  <c:v>1.0799</c:v>
                </c:pt>
                <c:pt idx="35">
                  <c:v>0.9936</c:v>
                </c:pt>
              </c:numCache>
            </c:numRef>
          </c:val>
        </c:ser>
        <c:overlap val="100"/>
        <c:gapWidth val="50"/>
        <c:axId val="31431499"/>
        <c:axId val="14448036"/>
      </c:barChart>
      <c:catAx>
        <c:axId val="31431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448036"/>
        <c:crosses val="autoZero"/>
        <c:auto val="0"/>
        <c:lblOffset val="100"/>
        <c:tickLblSkip val="3"/>
        <c:noMultiLvlLbl val="0"/>
      </c:catAx>
      <c:valAx>
        <c:axId val="14448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 HK$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1431499"/>
        <c:crossesAt val="1"/>
        <c:crossBetween val="between"/>
        <c:dispUnits/>
        <c:majorUnit val="2"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5"/>
          <c:y val="0.94475"/>
          <c:w val="0.63375"/>
          <c:h val="0.04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Number of accounts</a:t>
            </a:r>
          </a:p>
        </c:rich>
      </c:tx>
      <c:layout>
        <c:manualLayout>
          <c:xMode val="factor"/>
          <c:yMode val="factor"/>
          <c:x val="0.018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495"/>
          <c:w val="0.946"/>
          <c:h val="0.87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'working data'!$W$3</c:f>
              <c:strCache>
                <c:ptCount val="1"/>
                <c:pt idx="0">
                  <c:v>Primary market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'working data'!$B$78:$B$132</c:f>
              <c:strCache>
                <c:ptCount val="36"/>
                <c:pt idx="0">
                  <c:v>36586</c:v>
                </c:pt>
                <c:pt idx="1">
                  <c:v>36617</c:v>
                </c:pt>
                <c:pt idx="2">
                  <c:v>36647</c:v>
                </c:pt>
                <c:pt idx="3">
                  <c:v>36678</c:v>
                </c:pt>
                <c:pt idx="4">
                  <c:v>36708</c:v>
                </c:pt>
                <c:pt idx="5">
                  <c:v>36739</c:v>
                </c:pt>
                <c:pt idx="6">
                  <c:v>36770</c:v>
                </c:pt>
                <c:pt idx="7">
                  <c:v>36800</c:v>
                </c:pt>
                <c:pt idx="8">
                  <c:v>36831</c:v>
                </c:pt>
                <c:pt idx="9">
                  <c:v>36861</c:v>
                </c:pt>
                <c:pt idx="10">
                  <c:v>36892</c:v>
                </c:pt>
                <c:pt idx="11">
                  <c:v>36923</c:v>
                </c:pt>
                <c:pt idx="12">
                  <c:v>36951</c:v>
                </c:pt>
                <c:pt idx="13">
                  <c:v>36982</c:v>
                </c:pt>
                <c:pt idx="14">
                  <c:v>37012</c:v>
                </c:pt>
                <c:pt idx="15">
                  <c:v>37043</c:v>
                </c:pt>
                <c:pt idx="16">
                  <c:v>37073</c:v>
                </c:pt>
                <c:pt idx="17">
                  <c:v>37104</c:v>
                </c:pt>
                <c:pt idx="18">
                  <c:v>37135</c:v>
                </c:pt>
                <c:pt idx="19">
                  <c:v>37165</c:v>
                </c:pt>
                <c:pt idx="20">
                  <c:v>37196</c:v>
                </c:pt>
                <c:pt idx="21">
                  <c:v>37226</c:v>
                </c:pt>
                <c:pt idx="22">
                  <c:v>37257</c:v>
                </c:pt>
                <c:pt idx="23">
                  <c:v>37288</c:v>
                </c:pt>
                <c:pt idx="24">
                  <c:v>37316</c:v>
                </c:pt>
                <c:pt idx="25">
                  <c:v>37347</c:v>
                </c:pt>
                <c:pt idx="26">
                  <c:v>37377</c:v>
                </c:pt>
                <c:pt idx="27">
                  <c:v>37408</c:v>
                </c:pt>
                <c:pt idx="28">
                  <c:v>37438</c:v>
                </c:pt>
                <c:pt idx="29">
                  <c:v>37469</c:v>
                </c:pt>
                <c:pt idx="30">
                  <c:v>37500</c:v>
                </c:pt>
                <c:pt idx="31">
                  <c:v>37530</c:v>
                </c:pt>
                <c:pt idx="32">
                  <c:v>37561</c:v>
                </c:pt>
                <c:pt idx="33">
                  <c:v>37591</c:v>
                </c:pt>
                <c:pt idx="34">
                  <c:v>37622</c:v>
                </c:pt>
                <c:pt idx="35">
                  <c:v>37653</c:v>
                </c:pt>
              </c:strCache>
            </c:strRef>
          </c:cat>
          <c:val>
            <c:numRef>
              <c:f>'working data'!$W$78:$W$132</c:f>
              <c:numCache>
                <c:ptCount val="36"/>
                <c:pt idx="0">
                  <c:v>3.287</c:v>
                </c:pt>
                <c:pt idx="1">
                  <c:v>1.593</c:v>
                </c:pt>
                <c:pt idx="2">
                  <c:v>1.003</c:v>
                </c:pt>
                <c:pt idx="3">
                  <c:v>1.243</c:v>
                </c:pt>
                <c:pt idx="4">
                  <c:v>3.134</c:v>
                </c:pt>
                <c:pt idx="5">
                  <c:v>1.835</c:v>
                </c:pt>
                <c:pt idx="6">
                  <c:v>1.227</c:v>
                </c:pt>
                <c:pt idx="7">
                  <c:v>1.424</c:v>
                </c:pt>
                <c:pt idx="8">
                  <c:v>0.927</c:v>
                </c:pt>
                <c:pt idx="9">
                  <c:v>0.626</c:v>
                </c:pt>
                <c:pt idx="10">
                  <c:v>1.145</c:v>
                </c:pt>
                <c:pt idx="11">
                  <c:v>1.442</c:v>
                </c:pt>
                <c:pt idx="12">
                  <c:v>2.536</c:v>
                </c:pt>
                <c:pt idx="13">
                  <c:v>1.292</c:v>
                </c:pt>
                <c:pt idx="14">
                  <c:v>1.639</c:v>
                </c:pt>
                <c:pt idx="15">
                  <c:v>2.121</c:v>
                </c:pt>
                <c:pt idx="16">
                  <c:v>2.263</c:v>
                </c:pt>
                <c:pt idx="17">
                  <c:v>1.602</c:v>
                </c:pt>
                <c:pt idx="18">
                  <c:v>1.685</c:v>
                </c:pt>
                <c:pt idx="19">
                  <c:v>2.119</c:v>
                </c:pt>
                <c:pt idx="20">
                  <c:v>3.965</c:v>
                </c:pt>
                <c:pt idx="21">
                  <c:v>3.182</c:v>
                </c:pt>
                <c:pt idx="22">
                  <c:v>3.153</c:v>
                </c:pt>
                <c:pt idx="23">
                  <c:v>1.909</c:v>
                </c:pt>
                <c:pt idx="24">
                  <c:v>2.151</c:v>
                </c:pt>
                <c:pt idx="25">
                  <c:v>3.653</c:v>
                </c:pt>
                <c:pt idx="26">
                  <c:v>4.373</c:v>
                </c:pt>
                <c:pt idx="27">
                  <c:v>2.706</c:v>
                </c:pt>
                <c:pt idx="28">
                  <c:v>1.684</c:v>
                </c:pt>
                <c:pt idx="29">
                  <c:v>2.233</c:v>
                </c:pt>
                <c:pt idx="30">
                  <c:v>3.534</c:v>
                </c:pt>
                <c:pt idx="31">
                  <c:v>2.596</c:v>
                </c:pt>
                <c:pt idx="32">
                  <c:v>1.639</c:v>
                </c:pt>
                <c:pt idx="33">
                  <c:v>2.24</c:v>
                </c:pt>
                <c:pt idx="34">
                  <c:v>1.818</c:v>
                </c:pt>
                <c:pt idx="35">
                  <c:v>1.117</c:v>
                </c:pt>
              </c:numCache>
            </c:numRef>
          </c:val>
        </c:ser>
        <c:ser>
          <c:idx val="1"/>
          <c:order val="1"/>
          <c:tx>
            <c:strRef>
              <c:f>'working data'!$X$3</c:f>
              <c:strCache>
                <c:ptCount val="1"/>
                <c:pt idx="0">
                  <c:v>Secondary market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'working data'!$X$78:$X$132</c:f>
              <c:numCache>
                <c:ptCount val="36"/>
                <c:pt idx="0">
                  <c:v>3.739</c:v>
                </c:pt>
                <c:pt idx="1">
                  <c:v>3.16</c:v>
                </c:pt>
                <c:pt idx="2">
                  <c:v>3.412</c:v>
                </c:pt>
                <c:pt idx="3">
                  <c:v>3.168</c:v>
                </c:pt>
                <c:pt idx="4">
                  <c:v>3.308</c:v>
                </c:pt>
                <c:pt idx="5">
                  <c:v>3.482</c:v>
                </c:pt>
                <c:pt idx="6">
                  <c:v>3.948</c:v>
                </c:pt>
                <c:pt idx="7">
                  <c:v>3.688</c:v>
                </c:pt>
                <c:pt idx="8">
                  <c:v>2.535</c:v>
                </c:pt>
                <c:pt idx="9">
                  <c:v>2.535</c:v>
                </c:pt>
                <c:pt idx="10">
                  <c:v>2.489</c:v>
                </c:pt>
                <c:pt idx="11">
                  <c:v>2.559</c:v>
                </c:pt>
                <c:pt idx="12">
                  <c:v>4.143</c:v>
                </c:pt>
                <c:pt idx="13">
                  <c:v>3.272</c:v>
                </c:pt>
                <c:pt idx="14">
                  <c:v>4.342</c:v>
                </c:pt>
                <c:pt idx="15">
                  <c:v>4.085</c:v>
                </c:pt>
                <c:pt idx="16">
                  <c:v>3.834</c:v>
                </c:pt>
                <c:pt idx="17">
                  <c:v>3.814</c:v>
                </c:pt>
                <c:pt idx="18">
                  <c:v>3.163</c:v>
                </c:pt>
                <c:pt idx="19">
                  <c:v>3.205</c:v>
                </c:pt>
                <c:pt idx="20">
                  <c:v>3.859</c:v>
                </c:pt>
                <c:pt idx="21">
                  <c:v>3.502</c:v>
                </c:pt>
                <c:pt idx="22">
                  <c:v>4.235</c:v>
                </c:pt>
                <c:pt idx="23">
                  <c:v>2.914</c:v>
                </c:pt>
                <c:pt idx="24">
                  <c:v>3.191</c:v>
                </c:pt>
                <c:pt idx="25">
                  <c:v>3.638</c:v>
                </c:pt>
                <c:pt idx="26">
                  <c:v>3.753</c:v>
                </c:pt>
                <c:pt idx="27">
                  <c:v>3.058</c:v>
                </c:pt>
                <c:pt idx="28">
                  <c:v>3.18</c:v>
                </c:pt>
                <c:pt idx="29">
                  <c:v>2.654</c:v>
                </c:pt>
                <c:pt idx="30">
                  <c:v>2.198</c:v>
                </c:pt>
                <c:pt idx="31">
                  <c:v>2.464</c:v>
                </c:pt>
                <c:pt idx="32">
                  <c:v>2.368</c:v>
                </c:pt>
                <c:pt idx="33">
                  <c:v>2.459</c:v>
                </c:pt>
                <c:pt idx="34">
                  <c:v>2.344</c:v>
                </c:pt>
                <c:pt idx="35">
                  <c:v>1.621</c:v>
                </c:pt>
              </c:numCache>
            </c:numRef>
          </c:val>
        </c:ser>
        <c:ser>
          <c:idx val="2"/>
          <c:order val="2"/>
          <c:tx>
            <c:strRef>
              <c:f>'working data'!$Y$3</c:f>
              <c:strCache>
                <c:ptCount val="1"/>
                <c:pt idx="0">
                  <c:v>Refinancing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'working data'!$Y$78:$Y$132</c:f>
              <c:numCache>
                <c:ptCount val="36"/>
                <c:pt idx="0">
                  <c:v>3.694</c:v>
                </c:pt>
                <c:pt idx="1">
                  <c:v>3.886</c:v>
                </c:pt>
                <c:pt idx="2">
                  <c:v>4.42</c:v>
                </c:pt>
                <c:pt idx="3">
                  <c:v>4.597</c:v>
                </c:pt>
                <c:pt idx="4">
                  <c:v>2.918</c:v>
                </c:pt>
                <c:pt idx="5">
                  <c:v>2.298</c:v>
                </c:pt>
                <c:pt idx="6">
                  <c:v>1.93</c:v>
                </c:pt>
                <c:pt idx="7">
                  <c:v>2.325</c:v>
                </c:pt>
                <c:pt idx="8">
                  <c:v>2.164</c:v>
                </c:pt>
                <c:pt idx="9">
                  <c:v>1.798</c:v>
                </c:pt>
                <c:pt idx="10">
                  <c:v>1.637</c:v>
                </c:pt>
                <c:pt idx="11">
                  <c:v>2.047</c:v>
                </c:pt>
                <c:pt idx="12">
                  <c:v>2.587</c:v>
                </c:pt>
                <c:pt idx="13">
                  <c:v>2.252</c:v>
                </c:pt>
                <c:pt idx="14">
                  <c:v>2.653</c:v>
                </c:pt>
                <c:pt idx="15">
                  <c:v>2.109</c:v>
                </c:pt>
                <c:pt idx="16">
                  <c:v>1.624</c:v>
                </c:pt>
                <c:pt idx="17">
                  <c:v>1.701</c:v>
                </c:pt>
                <c:pt idx="18">
                  <c:v>1.467</c:v>
                </c:pt>
                <c:pt idx="19">
                  <c:v>1.6</c:v>
                </c:pt>
                <c:pt idx="20">
                  <c:v>1.883</c:v>
                </c:pt>
                <c:pt idx="21">
                  <c:v>1.657</c:v>
                </c:pt>
                <c:pt idx="22">
                  <c:v>1.707</c:v>
                </c:pt>
                <c:pt idx="23">
                  <c:v>1.123</c:v>
                </c:pt>
                <c:pt idx="24">
                  <c:v>1.404</c:v>
                </c:pt>
                <c:pt idx="25">
                  <c:v>1.267</c:v>
                </c:pt>
                <c:pt idx="26">
                  <c:v>1.284</c:v>
                </c:pt>
                <c:pt idx="27">
                  <c:v>1.67</c:v>
                </c:pt>
                <c:pt idx="28">
                  <c:v>1.744</c:v>
                </c:pt>
                <c:pt idx="29">
                  <c:v>1.315</c:v>
                </c:pt>
                <c:pt idx="30">
                  <c:v>1.076</c:v>
                </c:pt>
                <c:pt idx="31">
                  <c:v>1.064</c:v>
                </c:pt>
                <c:pt idx="32">
                  <c:v>0.908</c:v>
                </c:pt>
                <c:pt idx="33">
                  <c:v>0.902</c:v>
                </c:pt>
                <c:pt idx="34">
                  <c:v>1.073</c:v>
                </c:pt>
                <c:pt idx="35">
                  <c:v>0.899</c:v>
                </c:pt>
              </c:numCache>
            </c:numRef>
          </c:val>
        </c:ser>
        <c:overlap val="100"/>
        <c:gapWidth val="50"/>
        <c:axId val="62923461"/>
        <c:axId val="29440238"/>
      </c:barChart>
      <c:catAx>
        <c:axId val="62923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440238"/>
        <c:crosses val="autoZero"/>
        <c:auto val="0"/>
        <c:lblOffset val="100"/>
        <c:tickLblSkip val="3"/>
        <c:noMultiLvlLbl val="0"/>
      </c:catAx>
      <c:valAx>
        <c:axId val="29440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 thousand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62923461"/>
        <c:crossesAt val="1"/>
        <c:crossBetween val="between"/>
        <c:dispUnits/>
        <c:majorUnit val="2"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525"/>
          <c:y val="0.93825"/>
          <c:w val="0.642"/>
          <c:h val="0.0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76200</xdr:rowOff>
    </xdr:from>
    <xdr:to>
      <xdr:col>6</xdr:col>
      <xdr:colOff>695325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38100" y="1352550"/>
        <a:ext cx="49434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4</xdr:row>
      <xdr:rowOff>85725</xdr:rowOff>
    </xdr:from>
    <xdr:to>
      <xdr:col>13</xdr:col>
      <xdr:colOff>704850</xdr:colOff>
      <xdr:row>23</xdr:row>
      <xdr:rowOff>19050</xdr:rowOff>
    </xdr:to>
    <xdr:graphicFrame>
      <xdr:nvGraphicFramePr>
        <xdr:cNvPr id="2" name="Chart 2"/>
        <xdr:cNvGraphicFramePr/>
      </xdr:nvGraphicFramePr>
      <xdr:xfrm>
        <a:off x="5019675" y="1362075"/>
        <a:ext cx="49720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25</xdr:row>
      <xdr:rowOff>66675</xdr:rowOff>
    </xdr:from>
    <xdr:to>
      <xdr:col>7</xdr:col>
      <xdr:colOff>38100</xdr:colOff>
      <xdr:row>43</xdr:row>
      <xdr:rowOff>142875</xdr:rowOff>
    </xdr:to>
    <xdr:graphicFrame>
      <xdr:nvGraphicFramePr>
        <xdr:cNvPr id="3" name="Chart 3"/>
        <xdr:cNvGraphicFramePr/>
      </xdr:nvGraphicFramePr>
      <xdr:xfrm>
        <a:off x="66675" y="4819650"/>
        <a:ext cx="4972050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38100</xdr:colOff>
      <xdr:row>25</xdr:row>
      <xdr:rowOff>95250</xdr:rowOff>
    </xdr:from>
    <xdr:to>
      <xdr:col>13</xdr:col>
      <xdr:colOff>657225</xdr:colOff>
      <xdr:row>44</xdr:row>
      <xdr:rowOff>19050</xdr:rowOff>
    </xdr:to>
    <xdr:graphicFrame>
      <xdr:nvGraphicFramePr>
        <xdr:cNvPr id="4" name="Chart 5"/>
        <xdr:cNvGraphicFramePr/>
      </xdr:nvGraphicFramePr>
      <xdr:xfrm>
        <a:off x="5038725" y="4848225"/>
        <a:ext cx="4905375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84"/>
  <sheetViews>
    <sheetView tabSelected="1" workbookViewId="0" topLeftCell="E2">
      <selection activeCell="H9" sqref="H9"/>
    </sheetView>
  </sheetViews>
  <sheetFormatPr defaultColWidth="9.140625" defaultRowHeight="12.75" customHeight="1"/>
  <cols>
    <col min="1" max="4" width="9.140625" style="73" hidden="1" customWidth="1"/>
    <col min="5" max="5" width="4.8515625" style="73" customWidth="1"/>
    <col min="6" max="6" width="4.28125" style="80" customWidth="1"/>
    <col min="7" max="7" width="4.8515625" style="73" customWidth="1"/>
    <col min="8" max="8" width="45.7109375" style="73" customWidth="1"/>
    <col min="9" max="9" width="4.7109375" style="73" customWidth="1"/>
    <col min="10" max="10" width="14.28125" style="92" customWidth="1"/>
    <col min="11" max="11" width="4.28125" style="73" customWidth="1"/>
    <col min="12" max="12" width="13.57421875" style="73" customWidth="1"/>
    <col min="13" max="16384" width="8.7109375" style="73" customWidth="1"/>
  </cols>
  <sheetData>
    <row r="1" spans="9:14" ht="27" customHeight="1" hidden="1">
      <c r="I1" s="91"/>
      <c r="J1" s="92" t="s">
        <v>76</v>
      </c>
      <c r="L1" s="73" t="s">
        <v>74</v>
      </c>
      <c r="N1" s="93"/>
    </row>
    <row r="2" spans="6:14" ht="12.75" customHeight="1">
      <c r="F2" s="94"/>
      <c r="G2" s="95"/>
      <c r="H2" s="95"/>
      <c r="I2" s="96"/>
      <c r="L2" s="97" t="s">
        <v>78</v>
      </c>
      <c r="N2" s="74"/>
    </row>
    <row r="3" ht="12.75" customHeight="1">
      <c r="F3" s="80" t="s">
        <v>0</v>
      </c>
    </row>
    <row r="4" spans="6:9" ht="12.75" customHeight="1">
      <c r="F4" s="98" t="s">
        <v>108</v>
      </c>
      <c r="I4" s="99"/>
    </row>
    <row r="5" spans="6:12" ht="12.75" customHeight="1">
      <c r="F5" s="100"/>
      <c r="J5" s="73"/>
      <c r="K5" s="101"/>
      <c r="L5" s="102" t="s">
        <v>92</v>
      </c>
    </row>
    <row r="6" spans="10:12" ht="12.75" customHeight="1">
      <c r="J6" s="103" t="s">
        <v>107</v>
      </c>
      <c r="K6" s="80"/>
      <c r="L6" s="103" t="s">
        <v>106</v>
      </c>
    </row>
    <row r="7" spans="6:12" ht="12.75" customHeight="1">
      <c r="F7" s="83" t="s">
        <v>104</v>
      </c>
      <c r="L7" s="92"/>
    </row>
    <row r="8" ht="12.75" customHeight="1">
      <c r="L8" s="92"/>
    </row>
    <row r="9" spans="6:12" ht="12.75" customHeight="1">
      <c r="F9" s="81" t="s">
        <v>1</v>
      </c>
      <c r="G9" s="74" t="s">
        <v>84</v>
      </c>
      <c r="J9" s="104"/>
      <c r="L9" s="104"/>
    </row>
    <row r="10" spans="10:12" ht="6" customHeight="1">
      <c r="J10" s="105"/>
      <c r="L10" s="105"/>
    </row>
    <row r="11" spans="1:18" ht="12.75" customHeight="1">
      <c r="A11" s="79" t="s">
        <v>2</v>
      </c>
      <c r="G11" s="73" t="s">
        <v>3</v>
      </c>
      <c r="H11" s="73" t="s">
        <v>85</v>
      </c>
      <c r="J11" s="90">
        <v>3966</v>
      </c>
      <c r="K11" s="84"/>
      <c r="L11" s="90">
        <v>7234</v>
      </c>
      <c r="M11" s="76"/>
      <c r="N11" s="106"/>
      <c r="P11" s="106"/>
      <c r="R11" s="106"/>
    </row>
    <row r="12" spans="8:18" ht="12.75" customHeight="1">
      <c r="H12" s="73" t="s">
        <v>98</v>
      </c>
      <c r="J12" s="107">
        <v>-0.452</v>
      </c>
      <c r="K12" s="108"/>
      <c r="L12" s="107">
        <v>0.298</v>
      </c>
      <c r="N12" s="109"/>
      <c r="P12" s="109"/>
      <c r="R12" s="109"/>
    </row>
    <row r="13" spans="1:18" ht="12.75" customHeight="1">
      <c r="A13" s="79" t="s">
        <v>2</v>
      </c>
      <c r="G13" s="73" t="s">
        <v>4</v>
      </c>
      <c r="H13" s="73" t="s">
        <v>68</v>
      </c>
      <c r="J13" s="90">
        <v>3506</v>
      </c>
      <c r="K13" s="84"/>
      <c r="L13" s="90">
        <v>5897</v>
      </c>
      <c r="N13" s="106"/>
      <c r="P13" s="106"/>
      <c r="R13" s="106"/>
    </row>
    <row r="14" spans="10:18" ht="6" customHeight="1">
      <c r="J14" s="88"/>
      <c r="K14" s="84"/>
      <c r="L14" s="88"/>
      <c r="N14" s="109"/>
      <c r="P14" s="109"/>
      <c r="R14" s="109"/>
    </row>
    <row r="15" spans="6:18" ht="12.75" customHeight="1">
      <c r="F15" s="81" t="s">
        <v>6</v>
      </c>
      <c r="G15" s="74" t="s">
        <v>7</v>
      </c>
      <c r="J15" s="88"/>
      <c r="K15" s="84"/>
      <c r="L15" s="88"/>
      <c r="N15" s="109"/>
      <c r="P15" s="109"/>
      <c r="R15" s="109"/>
    </row>
    <row r="16" spans="10:18" ht="6" customHeight="1">
      <c r="J16" s="88"/>
      <c r="K16" s="84"/>
      <c r="L16" s="88"/>
      <c r="N16" s="109"/>
      <c r="P16" s="109"/>
      <c r="R16" s="109"/>
    </row>
    <row r="17" spans="1:18" ht="12.75" customHeight="1">
      <c r="A17" s="79" t="s">
        <v>8</v>
      </c>
      <c r="G17" s="73" t="s">
        <v>3</v>
      </c>
      <c r="H17" s="73" t="s">
        <v>85</v>
      </c>
      <c r="J17" s="132">
        <v>4159</v>
      </c>
      <c r="K17" s="84"/>
      <c r="L17" s="132">
        <v>6219</v>
      </c>
      <c r="N17" s="106"/>
      <c r="P17" s="106"/>
      <c r="R17" s="106"/>
    </row>
    <row r="18" spans="8:18" ht="12.75" customHeight="1">
      <c r="H18" s="73" t="s">
        <v>98</v>
      </c>
      <c r="J18" s="133">
        <v>-0.331</v>
      </c>
      <c r="K18" s="84"/>
      <c r="L18" s="133">
        <v>-0.146</v>
      </c>
      <c r="N18" s="109"/>
      <c r="P18" s="109"/>
      <c r="R18" s="109"/>
    </row>
    <row r="19" spans="1:18" ht="12.75" customHeight="1">
      <c r="A19" s="79" t="s">
        <v>8</v>
      </c>
      <c r="F19" s="82"/>
      <c r="G19" s="73" t="s">
        <v>4</v>
      </c>
      <c r="H19" s="73" t="s">
        <v>68</v>
      </c>
      <c r="J19" s="132">
        <v>3637</v>
      </c>
      <c r="K19" s="84"/>
      <c r="L19" s="132">
        <v>5235</v>
      </c>
      <c r="N19" s="106"/>
      <c r="P19" s="106"/>
      <c r="R19" s="106"/>
    </row>
    <row r="20" spans="6:18" ht="12.75" customHeight="1">
      <c r="F20" s="82"/>
      <c r="G20" s="73" t="s">
        <v>5</v>
      </c>
      <c r="H20" s="73" t="s">
        <v>86</v>
      </c>
      <c r="J20" s="134">
        <v>1.14</v>
      </c>
      <c r="K20" s="84"/>
      <c r="L20" s="134">
        <v>1.19</v>
      </c>
      <c r="N20" s="2"/>
      <c r="P20" s="2"/>
      <c r="R20" s="2"/>
    </row>
    <row r="21" spans="6:18" ht="12.75" customHeight="1">
      <c r="F21" s="85"/>
      <c r="G21" s="73" t="s">
        <v>9</v>
      </c>
      <c r="H21" s="73" t="s">
        <v>11</v>
      </c>
      <c r="J21" s="135">
        <v>64.1</v>
      </c>
      <c r="K21" s="84"/>
      <c r="L21" s="135">
        <v>64.8</v>
      </c>
      <c r="N21" s="1"/>
      <c r="P21" s="1"/>
      <c r="R21" s="1"/>
    </row>
    <row r="22" spans="6:18" ht="12.75" customHeight="1">
      <c r="F22" s="85"/>
      <c r="G22" s="73" t="s">
        <v>10</v>
      </c>
      <c r="H22" s="73" t="s">
        <v>13</v>
      </c>
      <c r="J22" s="136">
        <v>207</v>
      </c>
      <c r="K22" s="110"/>
      <c r="L22" s="136">
        <v>215</v>
      </c>
      <c r="N22" s="2"/>
      <c r="P22" s="2"/>
      <c r="R22" s="2"/>
    </row>
    <row r="23" spans="7:18" ht="12.75" customHeight="1">
      <c r="G23" s="73" t="s">
        <v>12</v>
      </c>
      <c r="H23" s="75" t="s">
        <v>18</v>
      </c>
      <c r="I23" s="77"/>
      <c r="J23" s="89"/>
      <c r="K23" s="86"/>
      <c r="L23" s="89"/>
      <c r="M23" s="77"/>
      <c r="N23" s="111"/>
      <c r="P23" s="111"/>
      <c r="R23" s="111"/>
    </row>
    <row r="24" spans="1:18" ht="12.75" customHeight="1">
      <c r="A24" s="79" t="s">
        <v>19</v>
      </c>
      <c r="H24" s="79" t="s">
        <v>87</v>
      </c>
      <c r="I24" s="77"/>
      <c r="J24" s="90">
        <v>753</v>
      </c>
      <c r="K24" s="86"/>
      <c r="L24" s="90">
        <v>1268</v>
      </c>
      <c r="M24" s="77"/>
      <c r="N24" s="106"/>
      <c r="P24" s="106"/>
      <c r="R24" s="106"/>
    </row>
    <row r="25" spans="1:18" ht="12.75" customHeight="1">
      <c r="A25" s="79" t="s">
        <v>19</v>
      </c>
      <c r="H25" s="79" t="s">
        <v>88</v>
      </c>
      <c r="I25" s="77"/>
      <c r="J25" s="90">
        <v>622</v>
      </c>
      <c r="K25" s="86"/>
      <c r="L25" s="90">
        <v>961</v>
      </c>
      <c r="N25" s="106"/>
      <c r="P25" s="106"/>
      <c r="R25" s="106"/>
    </row>
    <row r="26" spans="6:18" ht="12.75" customHeight="1">
      <c r="F26" s="85"/>
      <c r="G26" s="76" t="s">
        <v>14</v>
      </c>
      <c r="H26" s="73" t="s">
        <v>100</v>
      </c>
      <c r="I26" s="77"/>
      <c r="J26" s="89"/>
      <c r="K26" s="86"/>
      <c r="L26" s="89"/>
      <c r="M26" s="77"/>
      <c r="N26" s="111"/>
      <c r="P26" s="111"/>
      <c r="R26" s="111"/>
    </row>
    <row r="27" spans="6:18" ht="14.25" customHeight="1">
      <c r="F27" s="85"/>
      <c r="G27" s="76"/>
      <c r="H27" s="79" t="s">
        <v>87</v>
      </c>
      <c r="I27" s="77"/>
      <c r="J27" s="89"/>
      <c r="K27" s="86"/>
      <c r="L27" s="89"/>
      <c r="M27" s="77"/>
      <c r="N27" s="111"/>
      <c r="P27" s="111"/>
      <c r="R27" s="111"/>
    </row>
    <row r="28" spans="1:18" ht="12.75" customHeight="1">
      <c r="A28" s="79" t="s">
        <v>21</v>
      </c>
      <c r="B28" s="79" t="s">
        <v>8</v>
      </c>
      <c r="H28" s="149" t="s">
        <v>93</v>
      </c>
      <c r="I28" s="77"/>
      <c r="J28" s="132">
        <v>1549</v>
      </c>
      <c r="K28" s="132"/>
      <c r="L28" s="132">
        <v>2812</v>
      </c>
      <c r="M28" s="77"/>
      <c r="N28" s="109"/>
      <c r="P28" s="109"/>
      <c r="R28" s="109"/>
    </row>
    <row r="29" spans="1:18" ht="12.75" customHeight="1">
      <c r="A29" s="79" t="s">
        <v>21</v>
      </c>
      <c r="B29" s="79" t="s">
        <v>8</v>
      </c>
      <c r="H29" s="149" t="s">
        <v>94</v>
      </c>
      <c r="I29" s="77"/>
      <c r="J29" s="132">
        <v>1617</v>
      </c>
      <c r="K29" s="132"/>
      <c r="L29" s="132">
        <v>2328</v>
      </c>
      <c r="M29" s="77"/>
      <c r="N29" s="109"/>
      <c r="P29" s="109"/>
      <c r="R29" s="109"/>
    </row>
    <row r="30" spans="1:18" ht="12.75" customHeight="1">
      <c r="A30" s="79" t="s">
        <v>21</v>
      </c>
      <c r="B30" s="79" t="s">
        <v>8</v>
      </c>
      <c r="H30" s="149" t="s">
        <v>95</v>
      </c>
      <c r="I30" s="77"/>
      <c r="J30" s="132">
        <v>994</v>
      </c>
      <c r="K30" s="132"/>
      <c r="L30" s="132">
        <v>1080</v>
      </c>
      <c r="M30" s="77"/>
      <c r="N30" s="109"/>
      <c r="P30" s="109"/>
      <c r="R30" s="109"/>
    </row>
    <row r="31" spans="1:18" ht="12.75" customHeight="1">
      <c r="A31" s="79"/>
      <c r="B31" s="79"/>
      <c r="H31" s="79" t="s">
        <v>111</v>
      </c>
      <c r="I31" s="77"/>
      <c r="J31" s="132"/>
      <c r="K31" s="132"/>
      <c r="L31" s="132"/>
      <c r="M31" s="77"/>
      <c r="N31" s="109"/>
      <c r="P31" s="109"/>
      <c r="R31" s="109"/>
    </row>
    <row r="32" spans="1:18" ht="12.75" customHeight="1">
      <c r="A32" s="79" t="s">
        <v>21</v>
      </c>
      <c r="B32" s="79" t="s">
        <v>8</v>
      </c>
      <c r="H32" s="149" t="s">
        <v>93</v>
      </c>
      <c r="I32" s="77"/>
      <c r="J32" s="132">
        <v>1117</v>
      </c>
      <c r="K32" s="132"/>
      <c r="L32" s="132">
        <v>1818</v>
      </c>
      <c r="M32" s="77"/>
      <c r="N32" s="109"/>
      <c r="P32" s="109"/>
      <c r="R32" s="109"/>
    </row>
    <row r="33" spans="1:18" ht="12.75" customHeight="1">
      <c r="A33" s="79" t="s">
        <v>21</v>
      </c>
      <c r="B33" s="79" t="s">
        <v>8</v>
      </c>
      <c r="H33" s="149" t="s">
        <v>94</v>
      </c>
      <c r="I33" s="77"/>
      <c r="J33" s="132">
        <v>1621</v>
      </c>
      <c r="K33" s="132"/>
      <c r="L33" s="132">
        <v>2344</v>
      </c>
      <c r="M33" s="77"/>
      <c r="N33" s="109"/>
      <c r="P33" s="109"/>
      <c r="R33" s="109"/>
    </row>
    <row r="34" spans="1:18" ht="12.75" customHeight="1">
      <c r="A34" s="79" t="s">
        <v>21</v>
      </c>
      <c r="B34" s="79" t="s">
        <v>8</v>
      </c>
      <c r="H34" s="149" t="s">
        <v>95</v>
      </c>
      <c r="I34" s="77"/>
      <c r="J34" s="132">
        <v>899</v>
      </c>
      <c r="K34" s="132"/>
      <c r="L34" s="132">
        <v>1073</v>
      </c>
      <c r="M34" s="77"/>
      <c r="N34" s="109"/>
      <c r="P34" s="109"/>
      <c r="R34" s="109"/>
    </row>
    <row r="35" spans="7:18" ht="12.75" customHeight="1">
      <c r="G35" s="73" t="s">
        <v>15</v>
      </c>
      <c r="H35" s="73" t="s">
        <v>23</v>
      </c>
      <c r="J35" s="112"/>
      <c r="K35" s="84"/>
      <c r="L35" s="112"/>
      <c r="M35" s="77"/>
      <c r="N35" s="111"/>
      <c r="P35" s="111"/>
      <c r="R35" s="111"/>
    </row>
    <row r="36" spans="8:18" ht="12.75" customHeight="1">
      <c r="H36" s="79" t="s">
        <v>87</v>
      </c>
      <c r="J36" s="90">
        <v>2728</v>
      </c>
      <c r="K36" s="84"/>
      <c r="L36" s="90">
        <v>3234</v>
      </c>
      <c r="M36" s="77"/>
      <c r="N36" s="111"/>
      <c r="P36" s="111"/>
      <c r="R36" s="111"/>
    </row>
    <row r="37" spans="8:18" ht="12.75" customHeight="1">
      <c r="H37" s="79" t="s">
        <v>88</v>
      </c>
      <c r="J37" s="90">
        <v>2333</v>
      </c>
      <c r="K37" s="84"/>
      <c r="L37" s="90">
        <v>2772</v>
      </c>
      <c r="M37" s="77"/>
      <c r="N37" s="111"/>
      <c r="P37" s="111"/>
      <c r="R37" s="111"/>
    </row>
    <row r="38" spans="7:18" ht="12.75" customHeight="1">
      <c r="G38" s="73" t="s">
        <v>16</v>
      </c>
      <c r="H38" s="73" t="s">
        <v>77</v>
      </c>
      <c r="J38" s="90">
        <v>6072</v>
      </c>
      <c r="K38" s="84"/>
      <c r="L38" s="90">
        <v>7880</v>
      </c>
      <c r="M38" s="77"/>
      <c r="N38" s="111"/>
      <c r="P38" s="111"/>
      <c r="R38" s="111"/>
    </row>
    <row r="39" spans="10:18" ht="6.75" customHeight="1">
      <c r="J39" s="89"/>
      <c r="K39" s="84"/>
      <c r="L39" s="89"/>
      <c r="N39" s="111"/>
      <c r="P39" s="111"/>
      <c r="R39" s="111"/>
    </row>
    <row r="40" spans="6:18" ht="12.75" customHeight="1">
      <c r="F40" s="81" t="s">
        <v>22</v>
      </c>
      <c r="G40" s="74" t="s">
        <v>25</v>
      </c>
      <c r="J40" s="89"/>
      <c r="K40" s="84"/>
      <c r="L40" s="89"/>
      <c r="N40" s="111"/>
      <c r="P40" s="111"/>
      <c r="R40" s="111"/>
    </row>
    <row r="41" spans="10:18" ht="6.75" customHeight="1">
      <c r="J41" s="89"/>
      <c r="K41" s="84"/>
      <c r="L41" s="89"/>
      <c r="N41" s="111"/>
      <c r="P41" s="111"/>
      <c r="R41" s="111"/>
    </row>
    <row r="42" spans="1:18" ht="12.75" customHeight="1">
      <c r="A42" s="79" t="s">
        <v>26</v>
      </c>
      <c r="G42" s="73" t="s">
        <v>3</v>
      </c>
      <c r="H42" s="73" t="s">
        <v>85</v>
      </c>
      <c r="J42" s="90">
        <v>531593</v>
      </c>
      <c r="K42" s="84"/>
      <c r="L42" s="90">
        <v>533806</v>
      </c>
      <c r="N42" s="106"/>
      <c r="P42" s="106"/>
      <c r="R42" s="106"/>
    </row>
    <row r="43" spans="8:18" ht="12.75" customHeight="1">
      <c r="H43" s="73" t="s">
        <v>98</v>
      </c>
      <c r="J43" s="107">
        <v>-0.004</v>
      </c>
      <c r="K43" s="84"/>
      <c r="L43" s="107">
        <v>0</v>
      </c>
      <c r="N43" s="109"/>
      <c r="P43" s="109"/>
      <c r="R43" s="109"/>
    </row>
    <row r="44" spans="8:18" ht="12.75" customHeight="1">
      <c r="H44" s="73" t="s">
        <v>99</v>
      </c>
      <c r="J44" s="107">
        <v>-0.002</v>
      </c>
      <c r="K44" s="84"/>
      <c r="L44" s="107">
        <v>0.004</v>
      </c>
      <c r="N44" s="109"/>
      <c r="P44" s="109"/>
      <c r="R44" s="109"/>
    </row>
    <row r="45" spans="7:18" ht="12.75" customHeight="1">
      <c r="G45" s="73" t="s">
        <v>4</v>
      </c>
      <c r="H45" s="75" t="s">
        <v>18</v>
      </c>
      <c r="J45" s="89"/>
      <c r="K45" s="84"/>
      <c r="L45" s="89"/>
      <c r="N45" s="111"/>
      <c r="P45" s="111"/>
      <c r="R45" s="111"/>
    </row>
    <row r="46" spans="8:18" ht="12.75" customHeight="1">
      <c r="H46" s="73" t="s">
        <v>79</v>
      </c>
      <c r="J46" s="112"/>
      <c r="K46" s="84"/>
      <c r="L46" s="112"/>
      <c r="N46" s="111"/>
      <c r="P46" s="111"/>
      <c r="R46" s="111"/>
    </row>
    <row r="47" spans="1:18" ht="12.75" customHeight="1">
      <c r="A47" s="79" t="s">
        <v>27</v>
      </c>
      <c r="H47" s="79" t="s">
        <v>87</v>
      </c>
      <c r="J47" s="113">
        <v>57034</v>
      </c>
      <c r="K47" s="84"/>
      <c r="L47" s="113">
        <v>57245</v>
      </c>
      <c r="N47" s="106"/>
      <c r="P47" s="106"/>
      <c r="R47" s="106"/>
    </row>
    <row r="48" spans="1:18" ht="12.75" customHeight="1">
      <c r="A48" s="79" t="s">
        <v>27</v>
      </c>
      <c r="H48" s="79" t="s">
        <v>88</v>
      </c>
      <c r="J48" s="113">
        <v>67207</v>
      </c>
      <c r="K48" s="84"/>
      <c r="L48" s="113">
        <v>67107</v>
      </c>
      <c r="N48" s="106"/>
      <c r="P48" s="106"/>
      <c r="R48" s="106"/>
    </row>
    <row r="49" spans="1:18" ht="12.75" customHeight="1">
      <c r="A49" s="79"/>
      <c r="H49" s="73" t="s">
        <v>80</v>
      </c>
      <c r="J49" s="90"/>
      <c r="K49" s="84"/>
      <c r="L49" s="90"/>
      <c r="N49" s="106"/>
      <c r="P49" s="106"/>
      <c r="R49" s="106"/>
    </row>
    <row r="50" spans="1:18" ht="12.75" customHeight="1">
      <c r="A50" s="79"/>
      <c r="H50" s="79" t="s">
        <v>87</v>
      </c>
      <c r="J50" s="90">
        <v>48389</v>
      </c>
      <c r="K50" s="84"/>
      <c r="L50" s="90">
        <v>48199</v>
      </c>
      <c r="N50" s="106"/>
      <c r="P50" s="106"/>
      <c r="R50" s="106"/>
    </row>
    <row r="51" spans="1:18" ht="12.75" customHeight="1">
      <c r="A51" s="79"/>
      <c r="H51" s="79" t="s">
        <v>88</v>
      </c>
      <c r="J51" s="147">
        <v>27869</v>
      </c>
      <c r="K51" s="84"/>
      <c r="L51" s="147">
        <v>27586</v>
      </c>
      <c r="N51" s="106"/>
      <c r="P51" s="106"/>
      <c r="R51" s="106"/>
    </row>
    <row r="52" spans="6:18" ht="12.75" customHeight="1">
      <c r="F52" s="85"/>
      <c r="G52" s="73" t="s">
        <v>5</v>
      </c>
      <c r="H52" s="75" t="s">
        <v>28</v>
      </c>
      <c r="J52" s="88"/>
      <c r="K52" s="84"/>
      <c r="L52" s="88"/>
      <c r="N52" s="109"/>
      <c r="P52" s="109"/>
      <c r="R52" s="109"/>
    </row>
    <row r="53" spans="1:18" ht="12.75" customHeight="1">
      <c r="A53" s="79" t="s">
        <v>29</v>
      </c>
      <c r="B53" s="79" t="s">
        <v>26</v>
      </c>
      <c r="H53" s="78" t="s">
        <v>96</v>
      </c>
      <c r="J53" s="114">
        <v>1.09</v>
      </c>
      <c r="K53" s="84"/>
      <c r="L53" s="114">
        <v>1.07</v>
      </c>
      <c r="N53" s="109"/>
      <c r="P53" s="109"/>
      <c r="R53" s="109"/>
    </row>
    <row r="54" spans="1:18" ht="12.75" customHeight="1">
      <c r="A54" s="79" t="s">
        <v>30</v>
      </c>
      <c r="B54" s="79" t="s">
        <v>31</v>
      </c>
      <c r="C54" s="79" t="s">
        <v>26</v>
      </c>
      <c r="D54" s="79"/>
      <c r="E54" s="79"/>
      <c r="H54" s="78" t="s">
        <v>97</v>
      </c>
      <c r="J54" s="114">
        <v>0.7</v>
      </c>
      <c r="K54" s="84"/>
      <c r="L54" s="114">
        <v>0.69</v>
      </c>
      <c r="N54" s="109"/>
      <c r="P54" s="109"/>
      <c r="R54" s="109"/>
    </row>
    <row r="55" spans="1:18" ht="12.75" customHeight="1">
      <c r="A55" s="79"/>
      <c r="B55" s="79"/>
      <c r="C55" s="79"/>
      <c r="D55" s="79"/>
      <c r="E55" s="79"/>
      <c r="G55" s="73" t="s">
        <v>9</v>
      </c>
      <c r="H55" s="78" t="s">
        <v>91</v>
      </c>
      <c r="J55" s="114">
        <v>0.46</v>
      </c>
      <c r="K55" s="84"/>
      <c r="L55" s="114">
        <v>0.46</v>
      </c>
      <c r="N55" s="109"/>
      <c r="P55" s="109"/>
      <c r="R55" s="109"/>
    </row>
    <row r="56" spans="1:18" ht="6" customHeight="1">
      <c r="A56" s="79"/>
      <c r="B56" s="79"/>
      <c r="C56" s="79"/>
      <c r="D56" s="79"/>
      <c r="E56" s="79"/>
      <c r="H56" s="78"/>
      <c r="J56" s="114"/>
      <c r="K56" s="84"/>
      <c r="L56" s="114"/>
      <c r="N56" s="109"/>
      <c r="P56" s="109"/>
      <c r="R56" s="109"/>
    </row>
    <row r="57" spans="1:18" ht="12.75" customHeight="1">
      <c r="A57" s="79"/>
      <c r="B57" s="79"/>
      <c r="C57" s="79"/>
      <c r="D57" s="79"/>
      <c r="E57" s="79"/>
      <c r="F57" s="81" t="s">
        <v>24</v>
      </c>
      <c r="G57" s="74" t="s">
        <v>102</v>
      </c>
      <c r="H57" s="140"/>
      <c r="J57" s="141"/>
      <c r="K57" s="84"/>
      <c r="L57" s="141"/>
      <c r="N57" s="142"/>
      <c r="P57" s="142"/>
      <c r="R57" s="142"/>
    </row>
    <row r="58" spans="1:18" ht="6.75" customHeight="1">
      <c r="A58" s="79"/>
      <c r="B58" s="79"/>
      <c r="C58" s="79"/>
      <c r="D58" s="79"/>
      <c r="E58" s="79"/>
      <c r="F58" s="81"/>
      <c r="G58" s="74"/>
      <c r="H58" s="140"/>
      <c r="J58" s="141"/>
      <c r="K58" s="84"/>
      <c r="L58" s="141"/>
      <c r="N58" s="142"/>
      <c r="P58" s="142"/>
      <c r="R58" s="142"/>
    </row>
    <row r="59" spans="1:18" ht="13.5" customHeight="1">
      <c r="A59" s="79"/>
      <c r="B59" s="79"/>
      <c r="C59" s="79"/>
      <c r="D59" s="79"/>
      <c r="E59" s="79"/>
      <c r="G59" s="79"/>
      <c r="H59" s="143" t="s">
        <v>110</v>
      </c>
      <c r="J59" s="144">
        <v>107</v>
      </c>
      <c r="K59" s="84"/>
      <c r="L59" s="144">
        <v>112</v>
      </c>
      <c r="N59" s="142"/>
      <c r="P59" s="142"/>
      <c r="R59" s="142"/>
    </row>
    <row r="60" spans="1:18" ht="6.75" customHeight="1">
      <c r="A60" s="79"/>
      <c r="B60" s="79"/>
      <c r="C60" s="79"/>
      <c r="D60" s="79"/>
      <c r="E60" s="79"/>
      <c r="H60" s="78"/>
      <c r="J60" s="114"/>
      <c r="K60" s="84"/>
      <c r="L60" s="114"/>
      <c r="N60" s="109"/>
      <c r="P60" s="109"/>
      <c r="R60" s="109"/>
    </row>
    <row r="61" spans="6:18" ht="12.75" customHeight="1">
      <c r="F61" s="81" t="s">
        <v>103</v>
      </c>
      <c r="G61" s="74" t="s">
        <v>32</v>
      </c>
      <c r="J61" s="89"/>
      <c r="K61" s="84"/>
      <c r="L61" s="89"/>
      <c r="N61" s="111"/>
      <c r="P61" s="111"/>
      <c r="R61" s="111"/>
    </row>
    <row r="62" spans="10:18" ht="6" customHeight="1">
      <c r="J62" s="115"/>
      <c r="K62" s="84"/>
      <c r="L62" s="115"/>
      <c r="N62" s="116"/>
      <c r="P62" s="116"/>
      <c r="R62" s="116"/>
    </row>
    <row r="63" spans="7:18" ht="12.75" customHeight="1">
      <c r="G63" s="73" t="s">
        <v>3</v>
      </c>
      <c r="H63" s="87" t="s">
        <v>89</v>
      </c>
      <c r="J63" s="107">
        <v>0.311</v>
      </c>
      <c r="K63" s="84"/>
      <c r="L63" s="107">
        <v>0.367</v>
      </c>
      <c r="N63" s="116"/>
      <c r="P63" s="116"/>
      <c r="R63" s="116"/>
    </row>
    <row r="64" spans="7:18" ht="12.75" customHeight="1">
      <c r="G64" s="73" t="s">
        <v>4</v>
      </c>
      <c r="H64" s="87" t="s">
        <v>90</v>
      </c>
      <c r="J64" s="107">
        <v>0.491</v>
      </c>
      <c r="K64" s="84"/>
      <c r="L64" s="107">
        <v>0.41</v>
      </c>
      <c r="N64" s="116"/>
      <c r="P64" s="116"/>
      <c r="R64" s="116"/>
    </row>
    <row r="65" spans="1:18" ht="12.75" customHeight="1">
      <c r="A65" s="79" t="s">
        <v>33</v>
      </c>
      <c r="D65" s="79" t="s">
        <v>8</v>
      </c>
      <c r="F65" s="85"/>
      <c r="G65" s="73" t="s">
        <v>5</v>
      </c>
      <c r="H65" s="87" t="s">
        <v>35</v>
      </c>
      <c r="J65" s="107">
        <v>0.097</v>
      </c>
      <c r="K65" s="117"/>
      <c r="L65" s="107">
        <v>0.117</v>
      </c>
      <c r="N65" s="109"/>
      <c r="P65" s="109"/>
      <c r="R65" s="109"/>
    </row>
    <row r="66" spans="1:18" ht="12.75" customHeight="1">
      <c r="A66" s="79" t="s">
        <v>34</v>
      </c>
      <c r="D66" s="79" t="s">
        <v>8</v>
      </c>
      <c r="F66" s="85"/>
      <c r="G66" s="73" t="s">
        <v>9</v>
      </c>
      <c r="H66" s="87" t="s">
        <v>37</v>
      </c>
      <c r="J66" s="107">
        <v>0.034</v>
      </c>
      <c r="K66" s="117"/>
      <c r="L66" s="107">
        <v>0.033</v>
      </c>
      <c r="N66" s="109"/>
      <c r="P66" s="109"/>
      <c r="R66" s="109"/>
    </row>
    <row r="67" spans="1:18" ht="12.75" customHeight="1">
      <c r="A67" s="79" t="s">
        <v>36</v>
      </c>
      <c r="D67" s="79" t="s">
        <v>8</v>
      </c>
      <c r="F67" s="85"/>
      <c r="G67" s="73" t="s">
        <v>10</v>
      </c>
      <c r="H67" s="87" t="s">
        <v>39</v>
      </c>
      <c r="J67" s="107">
        <v>0.008</v>
      </c>
      <c r="K67" s="117"/>
      <c r="L67" s="107">
        <v>0.012</v>
      </c>
      <c r="N67" s="109"/>
      <c r="P67" s="109"/>
      <c r="R67" s="109"/>
    </row>
    <row r="68" spans="1:18" ht="12.75" customHeight="1">
      <c r="A68" s="79" t="s">
        <v>38</v>
      </c>
      <c r="D68" s="79" t="s">
        <v>8</v>
      </c>
      <c r="F68" s="85"/>
      <c r="G68" s="73" t="s">
        <v>12</v>
      </c>
      <c r="H68" s="87" t="s">
        <v>41</v>
      </c>
      <c r="J68" s="107">
        <v>0.014</v>
      </c>
      <c r="K68" s="117"/>
      <c r="L68" s="107">
        <v>0.011</v>
      </c>
      <c r="N68" s="109"/>
      <c r="P68" s="109"/>
      <c r="R68" s="109"/>
    </row>
    <row r="69" spans="1:18" ht="12.75" customHeight="1">
      <c r="A69" s="79" t="s">
        <v>40</v>
      </c>
      <c r="D69" s="79" t="s">
        <v>8</v>
      </c>
      <c r="G69" s="73" t="s">
        <v>14</v>
      </c>
      <c r="H69" s="87" t="s">
        <v>43</v>
      </c>
      <c r="J69" s="107">
        <v>0</v>
      </c>
      <c r="K69" s="117"/>
      <c r="L69" s="107">
        <v>0.002</v>
      </c>
      <c r="N69" s="109"/>
      <c r="P69" s="109"/>
      <c r="R69" s="109"/>
    </row>
    <row r="70" spans="1:18" ht="12.75" customHeight="1">
      <c r="A70" s="79" t="s">
        <v>42</v>
      </c>
      <c r="D70" s="79" t="s">
        <v>8</v>
      </c>
      <c r="G70" s="75" t="s">
        <v>15</v>
      </c>
      <c r="H70" s="87" t="s">
        <v>45</v>
      </c>
      <c r="J70" s="107">
        <v>0.008</v>
      </c>
      <c r="K70" s="117"/>
      <c r="L70" s="107">
        <v>0.007</v>
      </c>
      <c r="N70" s="109"/>
      <c r="P70" s="109"/>
      <c r="R70" s="109"/>
    </row>
    <row r="71" spans="1:18" ht="12.75" customHeight="1">
      <c r="A71" s="79" t="s">
        <v>44</v>
      </c>
      <c r="D71" s="79" t="s">
        <v>8</v>
      </c>
      <c r="G71" s="79" t="s">
        <v>16</v>
      </c>
      <c r="H71" s="87" t="s">
        <v>47</v>
      </c>
      <c r="J71" s="107">
        <v>0.001</v>
      </c>
      <c r="K71" s="117"/>
      <c r="L71" s="107">
        <v>0.002</v>
      </c>
      <c r="N71" s="109"/>
      <c r="P71" s="109"/>
      <c r="R71" s="109"/>
    </row>
    <row r="72" spans="1:18" ht="12.75" customHeight="1">
      <c r="A72" s="79" t="s">
        <v>46</v>
      </c>
      <c r="D72" s="79" t="s">
        <v>8</v>
      </c>
      <c r="G72" s="73" t="s">
        <v>17</v>
      </c>
      <c r="H72" s="87" t="s">
        <v>49</v>
      </c>
      <c r="J72" s="107">
        <v>0.004</v>
      </c>
      <c r="K72" s="117"/>
      <c r="L72" s="107">
        <v>0.004</v>
      </c>
      <c r="N72" s="109"/>
      <c r="P72" s="109"/>
      <c r="R72" s="109"/>
    </row>
    <row r="73" spans="1:18" ht="12.75" customHeight="1">
      <c r="A73" s="79" t="s">
        <v>48</v>
      </c>
      <c r="D73" s="79" t="s">
        <v>8</v>
      </c>
      <c r="G73" s="73" t="s">
        <v>20</v>
      </c>
      <c r="H73" s="87" t="s">
        <v>50</v>
      </c>
      <c r="J73" s="107">
        <v>0.001</v>
      </c>
      <c r="K73" s="148"/>
      <c r="L73" s="107">
        <v>0.001</v>
      </c>
      <c r="N73" s="109"/>
      <c r="P73" s="109"/>
      <c r="R73" s="109"/>
    </row>
    <row r="74" spans="1:18" ht="12.75" customHeight="1">
      <c r="A74" s="79" t="s">
        <v>51</v>
      </c>
      <c r="D74" s="79" t="s">
        <v>8</v>
      </c>
      <c r="G74" s="73" t="s">
        <v>52</v>
      </c>
      <c r="H74" s="73" t="s">
        <v>54</v>
      </c>
      <c r="J74" s="107">
        <v>0.017</v>
      </c>
      <c r="K74" s="117"/>
      <c r="L74" s="107">
        <v>0.015</v>
      </c>
      <c r="N74" s="109"/>
      <c r="P74" s="109"/>
      <c r="R74" s="109"/>
    </row>
    <row r="75" spans="1:18" ht="12.75" customHeight="1">
      <c r="A75" s="79"/>
      <c r="D75" s="79"/>
      <c r="G75" s="73" t="s">
        <v>53</v>
      </c>
      <c r="H75" s="73" t="s">
        <v>82</v>
      </c>
      <c r="J75" s="108">
        <v>0.01</v>
      </c>
      <c r="K75" s="117"/>
      <c r="L75" s="108">
        <v>0.011</v>
      </c>
      <c r="N75" s="109"/>
      <c r="P75" s="109"/>
      <c r="R75" s="109"/>
    </row>
    <row r="76" spans="1:18" ht="12.75" customHeight="1">
      <c r="A76" s="79" t="s">
        <v>56</v>
      </c>
      <c r="B76" s="79" t="s">
        <v>57</v>
      </c>
      <c r="C76" s="79" t="s">
        <v>58</v>
      </c>
      <c r="D76" s="79" t="s">
        <v>8</v>
      </c>
      <c r="G76" s="73" t="s">
        <v>55</v>
      </c>
      <c r="H76" s="73" t="s">
        <v>59</v>
      </c>
      <c r="J76" s="108">
        <v>0.004</v>
      </c>
      <c r="L76" s="108">
        <v>0.008</v>
      </c>
      <c r="N76" s="109"/>
      <c r="P76" s="109"/>
      <c r="R76" s="109"/>
    </row>
    <row r="77" ht="6" customHeight="1">
      <c r="G77" s="118"/>
    </row>
    <row r="78" spans="7:12" ht="12.75" customHeight="1">
      <c r="G78" s="73" t="s">
        <v>81</v>
      </c>
      <c r="J78" s="138"/>
      <c r="L78" s="119"/>
    </row>
    <row r="79" spans="7:10" ht="12.75" customHeight="1">
      <c r="G79" s="73" t="s">
        <v>83</v>
      </c>
      <c r="J79" s="146"/>
    </row>
    <row r="80" spans="6:10" ht="5.25" customHeight="1">
      <c r="F80" s="73"/>
      <c r="J80" s="137"/>
    </row>
    <row r="81" spans="6:10" ht="12.75" customHeight="1">
      <c r="F81" s="73"/>
      <c r="G81" s="73" t="s">
        <v>115</v>
      </c>
      <c r="J81" s="137"/>
    </row>
    <row r="82" spans="6:7" ht="12.75" customHeight="1">
      <c r="F82" s="73"/>
      <c r="G82" s="73" t="s">
        <v>109</v>
      </c>
    </row>
    <row r="83" ht="12.75" customHeight="1">
      <c r="F83" s="73"/>
    </row>
    <row r="84" ht="12.75" customHeight="1">
      <c r="F84" s="73"/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45"/>
  <sheetViews>
    <sheetView zoomScale="75" zoomScaleNormal="75" workbookViewId="0" topLeftCell="A1">
      <selection activeCell="D26" sqref="D26"/>
    </sheetView>
  </sheetViews>
  <sheetFormatPr defaultColWidth="9.140625" defaultRowHeight="12.75"/>
  <cols>
    <col min="1" max="16384" width="10.7109375" style="37" customWidth="1"/>
  </cols>
  <sheetData>
    <row r="1" ht="15.75">
      <c r="H1" s="67"/>
    </row>
    <row r="2" spans="1:14" ht="34.5" customHeight="1">
      <c r="A2" s="164" t="s">
        <v>60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ht="18" customHeight="1">
      <c r="A3" s="165" t="s">
        <v>105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4" ht="32.25" customHeight="1">
      <c r="A4" s="164" t="s">
        <v>101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</row>
    <row r="13" ht="15.75">
      <c r="H13" s="38"/>
    </row>
    <row r="25" spans="1:14" ht="15.75">
      <c r="A25" s="164" t="s">
        <v>116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</row>
    <row r="32" ht="15.75">
      <c r="H32" s="38"/>
    </row>
    <row r="45" spans="1:14" ht="37.5" customHeight="1">
      <c r="A45" s="39" t="s">
        <v>72</v>
      </c>
      <c r="B45" s="163" t="s">
        <v>75</v>
      </c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</row>
  </sheetData>
  <mergeCells count="5">
    <mergeCell ref="B45:N45"/>
    <mergeCell ref="A2:N2"/>
    <mergeCell ref="A4:N4"/>
    <mergeCell ref="A3:N3"/>
    <mergeCell ref="A25:N25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 transitionEntry="1">
    <pageSetUpPr fitToPage="1"/>
  </sheetPr>
  <dimension ref="A1:IV1061"/>
  <sheetViews>
    <sheetView showGridLines="0" zoomScale="75" zoomScaleNormal="75" workbookViewId="0" topLeftCell="A1">
      <pane xSplit="2" ySplit="58" topLeftCell="C59" activePane="bottomRight" state="frozen"/>
      <selection pane="topLeft" activeCell="A1" sqref="A1"/>
      <selection pane="topRight" activeCell="C1" sqref="C1"/>
      <selection pane="bottomLeft" activeCell="A59" sqref="A59"/>
      <selection pane="bottomRight" activeCell="C101" sqref="C101"/>
    </sheetView>
  </sheetViews>
  <sheetFormatPr defaultColWidth="12.00390625" defaultRowHeight="12.75"/>
  <cols>
    <col min="1" max="1" width="10.421875" style="4" bestFit="1" customWidth="1"/>
    <col min="2" max="2" width="10.8515625" style="5" bestFit="1" customWidth="1"/>
    <col min="3" max="3" width="16.7109375" style="9" bestFit="1" customWidth="1"/>
    <col min="4" max="4" width="16.7109375" style="4" bestFit="1" customWidth="1"/>
    <col min="5" max="5" width="12.28125" style="7" bestFit="1" customWidth="1"/>
    <col min="6" max="6" width="11.7109375" style="4" bestFit="1" customWidth="1"/>
    <col min="7" max="7" width="11.28125" style="4" bestFit="1" customWidth="1"/>
    <col min="8" max="8" width="17.28125" style="121" bestFit="1" customWidth="1"/>
    <col min="9" max="9" width="19.7109375" style="7" customWidth="1"/>
    <col min="10" max="10" width="11.7109375" style="8" customWidth="1"/>
    <col min="11" max="11" width="16.00390625" style="4" customWidth="1"/>
    <col min="12" max="12" width="15.57421875" style="4" customWidth="1"/>
    <col min="13" max="255" width="12.00390625" style="4" customWidth="1"/>
    <col min="256" max="16384" width="2.7109375" style="4" customWidth="1"/>
  </cols>
  <sheetData>
    <row r="1" spans="3:9" ht="15.75">
      <c r="C1" s="6"/>
      <c r="I1" s="7">
        <v>1000</v>
      </c>
    </row>
    <row r="2" spans="3:10" ht="15.75">
      <c r="C2" s="66"/>
      <c r="D2" s="62"/>
      <c r="E2" s="65"/>
      <c r="F2" s="62"/>
      <c r="G2" s="62"/>
      <c r="H2" s="122"/>
      <c r="I2" s="65"/>
      <c r="J2" s="61"/>
    </row>
    <row r="3" spans="3:25" ht="15.75">
      <c r="C3" s="6" t="s">
        <v>61</v>
      </c>
      <c r="D3" s="59"/>
      <c r="E3" s="56" t="s">
        <v>63</v>
      </c>
      <c r="F3" s="58"/>
      <c r="G3" s="64"/>
      <c r="H3" s="123"/>
      <c r="I3" s="56" t="s">
        <v>64</v>
      </c>
      <c r="J3" s="57"/>
      <c r="K3" s="4" t="s">
        <v>112</v>
      </c>
      <c r="L3" s="4" t="s">
        <v>113</v>
      </c>
      <c r="M3" s="4" t="s">
        <v>114</v>
      </c>
      <c r="O3" s="4" t="s">
        <v>112</v>
      </c>
      <c r="P3" s="4" t="s">
        <v>113</v>
      </c>
      <c r="Q3" s="4" t="s">
        <v>114</v>
      </c>
      <c r="S3" s="4" t="s">
        <v>112</v>
      </c>
      <c r="T3" s="4" t="s">
        <v>113</v>
      </c>
      <c r="U3" s="4" t="s">
        <v>114</v>
      </c>
      <c r="W3" s="4" t="s">
        <v>112</v>
      </c>
      <c r="X3" s="4" t="s">
        <v>113</v>
      </c>
      <c r="Y3" s="4" t="s">
        <v>114</v>
      </c>
    </row>
    <row r="4" spans="3:10" ht="15.75">
      <c r="C4" s="66" t="s">
        <v>65</v>
      </c>
      <c r="D4" s="59"/>
      <c r="E4" s="65" t="s">
        <v>62</v>
      </c>
      <c r="F4" s="61"/>
      <c r="G4" s="64"/>
      <c r="H4" s="123"/>
      <c r="I4" s="60" t="s">
        <v>66</v>
      </c>
      <c r="J4" s="57"/>
    </row>
    <row r="5" spans="3:21" ht="15.75">
      <c r="C5" s="6" t="s">
        <v>67</v>
      </c>
      <c r="D5" s="64" t="s">
        <v>67</v>
      </c>
      <c r="E5" s="56" t="s">
        <v>67</v>
      </c>
      <c r="F5" s="59" t="s">
        <v>67</v>
      </c>
      <c r="G5" s="59" t="s">
        <v>68</v>
      </c>
      <c r="H5" s="124" t="s">
        <v>68</v>
      </c>
      <c r="I5" s="56" t="s">
        <v>67</v>
      </c>
      <c r="J5" s="58" t="s">
        <v>67</v>
      </c>
      <c r="K5" s="58"/>
      <c r="L5" s="58"/>
      <c r="M5" s="58"/>
      <c r="O5" s="58" t="s">
        <v>67</v>
      </c>
      <c r="P5" s="58" t="s">
        <v>67</v>
      </c>
      <c r="Q5" s="58" t="s">
        <v>67</v>
      </c>
      <c r="S5" s="58"/>
      <c r="T5" s="58"/>
      <c r="U5" s="58"/>
    </row>
    <row r="6" spans="4:21" ht="15.75">
      <c r="D6" s="64" t="s">
        <v>69</v>
      </c>
      <c r="E6" s="63"/>
      <c r="F6" s="64" t="s">
        <v>69</v>
      </c>
      <c r="G6" s="64"/>
      <c r="H6" s="123" t="s">
        <v>70</v>
      </c>
      <c r="I6" s="63"/>
      <c r="J6" s="57" t="s">
        <v>69</v>
      </c>
      <c r="K6" s="57"/>
      <c r="L6" s="57"/>
      <c r="M6" s="57"/>
      <c r="O6" s="57" t="s">
        <v>69</v>
      </c>
      <c r="P6" s="57" t="s">
        <v>69</v>
      </c>
      <c r="Q6" s="57" t="s">
        <v>69</v>
      </c>
      <c r="S6" s="57"/>
      <c r="T6" s="57"/>
      <c r="U6" s="57"/>
    </row>
    <row r="7" spans="6:10" ht="15.75" hidden="1">
      <c r="F7" s="10"/>
      <c r="H7" s="125"/>
      <c r="J7" s="11"/>
    </row>
    <row r="8" spans="6:10" ht="15.75" hidden="1">
      <c r="F8" s="10"/>
      <c r="H8" s="126"/>
      <c r="I8" s="8"/>
      <c r="J8" s="11"/>
    </row>
    <row r="9" spans="6:10" ht="15.75" hidden="1">
      <c r="F9" s="10"/>
      <c r="H9" s="126"/>
      <c r="I9" s="8"/>
      <c r="J9" s="11"/>
    </row>
    <row r="10" spans="1:10" ht="15.75" hidden="1">
      <c r="A10" s="40">
        <v>33939</v>
      </c>
      <c r="B10" s="40">
        <v>33939</v>
      </c>
      <c r="C10" s="41">
        <v>190266.7</v>
      </c>
      <c r="D10" s="41">
        <v>190.26670000000001</v>
      </c>
      <c r="E10" s="43">
        <v>5979.94</v>
      </c>
      <c r="F10" s="41">
        <v>5.97994</v>
      </c>
      <c r="G10" s="44">
        <v>4859</v>
      </c>
      <c r="H10" s="127">
        <v>4.859</v>
      </c>
      <c r="I10" s="45">
        <v>4863.89</v>
      </c>
      <c r="J10" s="18">
        <v>4.8638900000000005</v>
      </c>
    </row>
    <row r="11" spans="1:10" ht="15.75" hidden="1">
      <c r="A11" s="40"/>
      <c r="B11" s="40">
        <v>33970</v>
      </c>
      <c r="C11" s="41">
        <v>190907.1</v>
      </c>
      <c r="D11" s="41">
        <v>190.9071</v>
      </c>
      <c r="E11" s="43">
        <v>3463.8</v>
      </c>
      <c r="F11" s="41">
        <v>3.4638</v>
      </c>
      <c r="G11" s="44">
        <v>2889</v>
      </c>
      <c r="H11" s="127">
        <v>2.889</v>
      </c>
      <c r="I11" s="45">
        <v>3813.55</v>
      </c>
      <c r="J11" s="18">
        <v>3.81355</v>
      </c>
    </row>
    <row r="12" spans="1:10" ht="15.75" hidden="1">
      <c r="A12" s="40"/>
      <c r="B12" s="40">
        <v>34001</v>
      </c>
      <c r="C12" s="41">
        <v>190688.8</v>
      </c>
      <c r="D12" s="41">
        <v>190.6888</v>
      </c>
      <c r="E12" s="43">
        <v>3163.86</v>
      </c>
      <c r="F12" s="41">
        <v>3.16386</v>
      </c>
      <c r="G12" s="44">
        <v>2748</v>
      </c>
      <c r="H12" s="127">
        <v>2.748</v>
      </c>
      <c r="I12" s="45">
        <v>4077.36</v>
      </c>
      <c r="J12" s="18">
        <v>4.0773600000000005</v>
      </c>
    </row>
    <row r="13" spans="1:10" ht="15.75" hidden="1">
      <c r="A13" s="40"/>
      <c r="B13" s="40">
        <v>34029</v>
      </c>
      <c r="C13" s="41">
        <v>192276.1</v>
      </c>
      <c r="D13" s="41">
        <v>192.2761</v>
      </c>
      <c r="E13" s="43">
        <v>5472.37</v>
      </c>
      <c r="F13" s="41">
        <v>5.47237</v>
      </c>
      <c r="G13" s="44">
        <v>4977</v>
      </c>
      <c r="H13" s="127">
        <v>4.977</v>
      </c>
      <c r="I13" s="45">
        <v>7926.36</v>
      </c>
      <c r="J13" s="18">
        <v>7.92636</v>
      </c>
    </row>
    <row r="14" spans="1:10" ht="15.75" hidden="1">
      <c r="A14" s="40"/>
      <c r="B14" s="40">
        <v>34060</v>
      </c>
      <c r="C14" s="41">
        <v>195848</v>
      </c>
      <c r="D14" s="41">
        <v>195.848</v>
      </c>
      <c r="E14" s="43">
        <v>7189.4</v>
      </c>
      <c r="F14" s="41">
        <v>7.1894</v>
      </c>
      <c r="G14" s="44">
        <v>6278</v>
      </c>
      <c r="H14" s="127">
        <v>6.278</v>
      </c>
      <c r="I14" s="45">
        <v>7746</v>
      </c>
      <c r="J14" s="18">
        <v>7.746</v>
      </c>
    </row>
    <row r="15" spans="1:10" ht="15.75" hidden="1">
      <c r="A15" s="40"/>
      <c r="B15" s="40">
        <v>34090</v>
      </c>
      <c r="C15" s="41">
        <v>198498.5</v>
      </c>
      <c r="D15" s="41">
        <v>198.4985</v>
      </c>
      <c r="E15" s="43">
        <v>8136.1</v>
      </c>
      <c r="F15" s="41">
        <v>8.1361</v>
      </c>
      <c r="G15" s="44">
        <v>6865</v>
      </c>
      <c r="H15" s="127">
        <v>6.865</v>
      </c>
      <c r="I15" s="45">
        <v>10470.71</v>
      </c>
      <c r="J15" s="18">
        <v>10.470709999999999</v>
      </c>
    </row>
    <row r="16" spans="1:10" ht="15.75" hidden="1">
      <c r="A16" s="40"/>
      <c r="B16" s="40">
        <v>34121</v>
      </c>
      <c r="C16" s="41">
        <v>203020.3</v>
      </c>
      <c r="D16" s="41">
        <v>203.0203</v>
      </c>
      <c r="E16" s="43">
        <v>9787.35</v>
      </c>
      <c r="F16" s="41">
        <v>9.78735</v>
      </c>
      <c r="G16" s="44">
        <v>7657</v>
      </c>
      <c r="H16" s="127">
        <v>7.657</v>
      </c>
      <c r="I16" s="45">
        <v>11217.51</v>
      </c>
      <c r="J16" s="18">
        <v>11.21751</v>
      </c>
    </row>
    <row r="17" spans="1:10" ht="15.75" hidden="1">
      <c r="A17" s="40"/>
      <c r="B17" s="40">
        <v>34151</v>
      </c>
      <c r="C17" s="41">
        <v>208144</v>
      </c>
      <c r="D17" s="41">
        <v>208.144</v>
      </c>
      <c r="E17" s="43">
        <v>11372</v>
      </c>
      <c r="F17" s="41">
        <v>11.372</v>
      </c>
      <c r="G17" s="44">
        <v>8966</v>
      </c>
      <c r="H17" s="127">
        <v>8.966</v>
      </c>
      <c r="I17" s="45">
        <v>13669</v>
      </c>
      <c r="J17" s="18">
        <v>13.669</v>
      </c>
    </row>
    <row r="18" spans="1:10" ht="15.75" hidden="1">
      <c r="A18" s="40"/>
      <c r="B18" s="40">
        <v>34182</v>
      </c>
      <c r="C18" s="41">
        <v>213328</v>
      </c>
      <c r="D18" s="41">
        <v>213.328</v>
      </c>
      <c r="E18" s="43">
        <v>10918</v>
      </c>
      <c r="F18" s="41">
        <v>10.918</v>
      </c>
      <c r="G18" s="44">
        <v>8988</v>
      </c>
      <c r="H18" s="127">
        <v>8.988</v>
      </c>
      <c r="I18" s="45">
        <v>8940</v>
      </c>
      <c r="J18" s="18">
        <v>8.94</v>
      </c>
    </row>
    <row r="19" spans="1:10" ht="15.75" hidden="1">
      <c r="A19" s="40"/>
      <c r="B19" s="40">
        <v>34213</v>
      </c>
      <c r="C19" s="41">
        <v>215428</v>
      </c>
      <c r="D19" s="41">
        <v>215.428</v>
      </c>
      <c r="E19" s="43">
        <v>7074</v>
      </c>
      <c r="F19" s="41">
        <v>7.074</v>
      </c>
      <c r="G19" s="44">
        <v>5759</v>
      </c>
      <c r="H19" s="127">
        <v>5.759</v>
      </c>
      <c r="I19" s="45">
        <v>5437</v>
      </c>
      <c r="J19" s="18">
        <v>5.437</v>
      </c>
    </row>
    <row r="20" spans="1:10" ht="15.75" hidden="1">
      <c r="A20" s="40"/>
      <c r="B20" s="40">
        <v>34243</v>
      </c>
      <c r="C20" s="41">
        <v>215534</v>
      </c>
      <c r="D20" s="41">
        <v>215.534</v>
      </c>
      <c r="E20" s="43">
        <v>4043</v>
      </c>
      <c r="F20" s="41">
        <v>4.043</v>
      </c>
      <c r="G20" s="44">
        <v>3341</v>
      </c>
      <c r="H20" s="127">
        <v>3.341</v>
      </c>
      <c r="I20" s="45">
        <v>4469</v>
      </c>
      <c r="J20" s="18">
        <v>4.469</v>
      </c>
    </row>
    <row r="21" spans="1:10" ht="15.75" hidden="1">
      <c r="A21" s="40"/>
      <c r="B21" s="40">
        <v>34274</v>
      </c>
      <c r="C21" s="41">
        <v>217685</v>
      </c>
      <c r="D21" s="41">
        <v>217.685</v>
      </c>
      <c r="E21" s="43">
        <v>5581</v>
      </c>
      <c r="F21" s="41">
        <v>5.581</v>
      </c>
      <c r="G21" s="44">
        <v>4109</v>
      </c>
      <c r="H21" s="127">
        <v>4.109</v>
      </c>
      <c r="I21" s="45">
        <v>5712</v>
      </c>
      <c r="J21" s="18">
        <v>5.712</v>
      </c>
    </row>
    <row r="22" spans="1:10" ht="15.75" hidden="1">
      <c r="A22" s="40"/>
      <c r="B22" s="40">
        <v>34304</v>
      </c>
      <c r="C22" s="41">
        <v>219150</v>
      </c>
      <c r="D22" s="41">
        <v>219.15</v>
      </c>
      <c r="E22" s="43">
        <v>5735</v>
      </c>
      <c r="F22" s="41">
        <v>5.735</v>
      </c>
      <c r="G22" s="44">
        <v>4291</v>
      </c>
      <c r="H22" s="127">
        <v>4.291</v>
      </c>
      <c r="I22" s="45">
        <v>6292</v>
      </c>
      <c r="J22" s="18">
        <v>6.292</v>
      </c>
    </row>
    <row r="23" spans="1:10" ht="15.75" hidden="1">
      <c r="A23" s="40"/>
      <c r="B23" s="40">
        <v>34335</v>
      </c>
      <c r="C23" s="41">
        <v>221719.9</v>
      </c>
      <c r="D23" s="41">
        <v>221.7199</v>
      </c>
      <c r="E23" s="43">
        <v>6993.06</v>
      </c>
      <c r="F23" s="41">
        <v>6.993060000000001</v>
      </c>
      <c r="G23" s="44">
        <v>5318</v>
      </c>
      <c r="H23" s="127">
        <v>5.318</v>
      </c>
      <c r="I23" s="45">
        <v>10277.92</v>
      </c>
      <c r="J23" s="18">
        <v>10.27792</v>
      </c>
    </row>
    <row r="24" spans="1:10" ht="15.75" hidden="1">
      <c r="A24" s="40"/>
      <c r="B24" s="40">
        <v>34366</v>
      </c>
      <c r="C24" s="41">
        <v>224017.93</v>
      </c>
      <c r="D24" s="41">
        <v>224.01793</v>
      </c>
      <c r="E24" s="43">
        <v>6547.34</v>
      </c>
      <c r="F24" s="41">
        <v>6.54734</v>
      </c>
      <c r="G24" s="44">
        <v>4908</v>
      </c>
      <c r="H24" s="127">
        <v>4.908</v>
      </c>
      <c r="I24" s="45">
        <v>7674.77</v>
      </c>
      <c r="J24" s="18">
        <v>7.6747700000000005</v>
      </c>
    </row>
    <row r="25" spans="1:10" ht="15.75" hidden="1">
      <c r="A25" s="40"/>
      <c r="B25" s="40">
        <v>34394</v>
      </c>
      <c r="C25" s="41">
        <v>226968.49</v>
      </c>
      <c r="D25" s="41">
        <v>226.96849</v>
      </c>
      <c r="E25" s="43">
        <v>9599.76</v>
      </c>
      <c r="F25" s="41">
        <v>9.59976</v>
      </c>
      <c r="G25" s="44">
        <v>6941</v>
      </c>
      <c r="H25" s="127">
        <v>6.941</v>
      </c>
      <c r="I25" s="45">
        <v>10989.6</v>
      </c>
      <c r="J25" s="18">
        <v>10.989600000000001</v>
      </c>
    </row>
    <row r="26" spans="1:10" ht="15.75" hidden="1">
      <c r="A26" s="40"/>
      <c r="B26" s="40">
        <v>34425</v>
      </c>
      <c r="C26" s="41">
        <v>230926</v>
      </c>
      <c r="D26" s="41">
        <v>230.926</v>
      </c>
      <c r="E26" s="43">
        <v>9381</v>
      </c>
      <c r="F26" s="41">
        <v>9.381</v>
      </c>
      <c r="G26" s="44">
        <v>6801</v>
      </c>
      <c r="H26" s="127">
        <v>6.801</v>
      </c>
      <c r="I26" s="45">
        <v>10042</v>
      </c>
      <c r="J26" s="18">
        <v>10.042</v>
      </c>
    </row>
    <row r="27" spans="1:10" ht="15.75" hidden="1">
      <c r="A27" s="40"/>
      <c r="B27" s="40">
        <v>34455</v>
      </c>
      <c r="C27" s="41">
        <v>234966</v>
      </c>
      <c r="D27" s="41">
        <v>234.966</v>
      </c>
      <c r="E27" s="43">
        <v>10007</v>
      </c>
      <c r="F27" s="41">
        <v>10.007</v>
      </c>
      <c r="G27" s="44">
        <v>7482</v>
      </c>
      <c r="H27" s="127">
        <v>7.482</v>
      </c>
      <c r="I27" s="45">
        <v>8935</v>
      </c>
      <c r="J27" s="18">
        <v>8.935</v>
      </c>
    </row>
    <row r="28" spans="1:10" ht="15.75" hidden="1">
      <c r="A28" s="40"/>
      <c r="B28" s="40">
        <v>34486</v>
      </c>
      <c r="C28" s="41">
        <v>238248</v>
      </c>
      <c r="D28" s="41">
        <v>238.248</v>
      </c>
      <c r="E28" s="43">
        <v>7745</v>
      </c>
      <c r="F28" s="41">
        <v>7.745</v>
      </c>
      <c r="G28" s="44">
        <v>5403</v>
      </c>
      <c r="H28" s="127">
        <v>5.403</v>
      </c>
      <c r="I28" s="45">
        <v>6222</v>
      </c>
      <c r="J28" s="18">
        <v>6.222</v>
      </c>
    </row>
    <row r="29" spans="1:10" ht="15.75" hidden="1">
      <c r="A29" s="40"/>
      <c r="B29" s="40">
        <v>34516</v>
      </c>
      <c r="C29" s="41">
        <v>238335.05</v>
      </c>
      <c r="D29" s="41">
        <v>238.33505</v>
      </c>
      <c r="E29" s="43">
        <v>5330.27</v>
      </c>
      <c r="F29" s="41">
        <v>5.3302700000000005</v>
      </c>
      <c r="G29" s="44">
        <v>3772</v>
      </c>
      <c r="H29" s="127">
        <v>3.772</v>
      </c>
      <c r="I29" s="45">
        <v>5760.84</v>
      </c>
      <c r="J29" s="18">
        <v>5.76084</v>
      </c>
    </row>
    <row r="30" spans="1:10" ht="15.75" hidden="1">
      <c r="A30" s="40"/>
      <c r="B30" s="40">
        <v>34547</v>
      </c>
      <c r="C30" s="41">
        <v>239885</v>
      </c>
      <c r="D30" s="41">
        <v>239.885</v>
      </c>
      <c r="E30" s="43">
        <v>5825</v>
      </c>
      <c r="F30" s="41">
        <v>5.825</v>
      </c>
      <c r="G30" s="44">
        <v>4587</v>
      </c>
      <c r="H30" s="127">
        <v>4.587</v>
      </c>
      <c r="I30" s="45">
        <v>6387.59</v>
      </c>
      <c r="J30" s="18">
        <v>6.38759</v>
      </c>
    </row>
    <row r="31" spans="1:10" ht="15.75" hidden="1">
      <c r="A31" s="40"/>
      <c r="B31" s="40">
        <v>34578</v>
      </c>
      <c r="C31" s="41">
        <v>241589</v>
      </c>
      <c r="D31" s="41">
        <v>241.589</v>
      </c>
      <c r="E31" s="43">
        <v>5707</v>
      </c>
      <c r="F31" s="41">
        <v>5.707</v>
      </c>
      <c r="G31" s="46">
        <v>4242</v>
      </c>
      <c r="H31" s="127">
        <v>4.242</v>
      </c>
      <c r="I31" s="45">
        <v>6083.29</v>
      </c>
      <c r="J31" s="18">
        <v>6.08329</v>
      </c>
    </row>
    <row r="32" spans="1:10" ht="15.75" hidden="1">
      <c r="A32" s="40"/>
      <c r="B32" s="40">
        <v>34608</v>
      </c>
      <c r="C32" s="41">
        <v>242171</v>
      </c>
      <c r="D32" s="41">
        <v>242.171</v>
      </c>
      <c r="E32" s="43">
        <v>5140</v>
      </c>
      <c r="F32" s="41">
        <v>5.14</v>
      </c>
      <c r="G32" s="44">
        <v>4065</v>
      </c>
      <c r="H32" s="127">
        <v>4.065</v>
      </c>
      <c r="I32" s="45">
        <v>6623.92</v>
      </c>
      <c r="J32" s="18">
        <v>6.62392</v>
      </c>
    </row>
    <row r="33" spans="1:10" ht="15.75" hidden="1">
      <c r="A33" s="40"/>
      <c r="B33" s="40">
        <v>34639</v>
      </c>
      <c r="C33" s="41">
        <v>244126</v>
      </c>
      <c r="D33" s="41">
        <v>244.126</v>
      </c>
      <c r="E33" s="43">
        <v>6532.75</v>
      </c>
      <c r="F33" s="41">
        <v>6.53275</v>
      </c>
      <c r="G33" s="44">
        <v>4540</v>
      </c>
      <c r="H33" s="127">
        <v>4.54</v>
      </c>
      <c r="I33" s="45">
        <v>7274.7</v>
      </c>
      <c r="J33" s="18">
        <v>7.2747</v>
      </c>
    </row>
    <row r="34" spans="1:10" ht="15.75" hidden="1">
      <c r="A34" s="40"/>
      <c r="B34" s="40">
        <v>34669</v>
      </c>
      <c r="C34" s="41">
        <v>237061</v>
      </c>
      <c r="D34" s="41">
        <v>237.061</v>
      </c>
      <c r="E34" s="43">
        <v>6583</v>
      </c>
      <c r="F34" s="41">
        <v>6.583</v>
      </c>
      <c r="G34" s="46">
        <v>4502</v>
      </c>
      <c r="H34" s="127">
        <v>4.502</v>
      </c>
      <c r="I34" s="45">
        <v>5021.38</v>
      </c>
      <c r="J34" s="18">
        <v>5.02138</v>
      </c>
    </row>
    <row r="35" spans="1:10" ht="15.75" hidden="1">
      <c r="A35" s="40"/>
      <c r="B35" s="40">
        <v>34700</v>
      </c>
      <c r="C35" s="41">
        <v>238087</v>
      </c>
      <c r="D35" s="41">
        <v>238.087</v>
      </c>
      <c r="E35" s="43">
        <v>4846</v>
      </c>
      <c r="F35" s="41">
        <v>4.846</v>
      </c>
      <c r="G35" s="44">
        <v>3337</v>
      </c>
      <c r="H35" s="127">
        <v>3.337</v>
      </c>
      <c r="I35" s="45">
        <v>4559.1</v>
      </c>
      <c r="J35" s="18">
        <v>4.5591</v>
      </c>
    </row>
    <row r="36" spans="1:10" ht="15.75" hidden="1">
      <c r="A36" s="40"/>
      <c r="B36" s="40">
        <v>34731</v>
      </c>
      <c r="C36" s="41">
        <v>238589</v>
      </c>
      <c r="D36" s="41">
        <v>238.589</v>
      </c>
      <c r="E36" s="43">
        <v>3843</v>
      </c>
      <c r="F36" s="41">
        <v>3.843</v>
      </c>
      <c r="G36" s="44">
        <v>2452</v>
      </c>
      <c r="H36" s="127">
        <v>2.452</v>
      </c>
      <c r="I36" s="45">
        <v>3793</v>
      </c>
      <c r="J36" s="18">
        <v>3.793</v>
      </c>
    </row>
    <row r="37" spans="1:10" ht="15.75" hidden="1">
      <c r="A37" s="40"/>
      <c r="B37" s="40">
        <v>34759</v>
      </c>
      <c r="C37" s="41">
        <v>239614</v>
      </c>
      <c r="D37" s="41">
        <v>239.614</v>
      </c>
      <c r="E37" s="43">
        <v>5178</v>
      </c>
      <c r="F37" s="41">
        <v>5.178</v>
      </c>
      <c r="G37" s="46">
        <v>3893</v>
      </c>
      <c r="H37" s="127">
        <v>3.893</v>
      </c>
      <c r="I37" s="45">
        <v>12040.03</v>
      </c>
      <c r="J37" s="18">
        <v>12.04003</v>
      </c>
    </row>
    <row r="38" spans="1:10" ht="15.75" hidden="1">
      <c r="A38" s="40"/>
      <c r="B38" s="40">
        <v>34790</v>
      </c>
      <c r="C38" s="41">
        <v>245316</v>
      </c>
      <c r="D38" s="41">
        <v>245.316</v>
      </c>
      <c r="E38" s="43">
        <v>10573</v>
      </c>
      <c r="F38" s="41">
        <v>10.573</v>
      </c>
      <c r="G38" s="44">
        <v>6473</v>
      </c>
      <c r="H38" s="127">
        <v>6.473</v>
      </c>
      <c r="I38" s="45">
        <v>10914.9</v>
      </c>
      <c r="J38" s="18">
        <v>10.9149</v>
      </c>
    </row>
    <row r="39" spans="1:10" ht="15.75" hidden="1">
      <c r="A39" s="40"/>
      <c r="B39" s="40">
        <v>34820</v>
      </c>
      <c r="C39" s="41">
        <v>251836</v>
      </c>
      <c r="D39" s="41">
        <v>251.836</v>
      </c>
      <c r="E39" s="43">
        <v>12352</v>
      </c>
      <c r="F39" s="41">
        <v>12.352</v>
      </c>
      <c r="G39" s="44">
        <v>8322</v>
      </c>
      <c r="H39" s="127">
        <v>8.322</v>
      </c>
      <c r="I39" s="45">
        <v>12310.81</v>
      </c>
      <c r="J39" s="18">
        <v>12.31081</v>
      </c>
    </row>
    <row r="40" spans="1:10" ht="15.75" hidden="1">
      <c r="A40" s="40"/>
      <c r="B40" s="40">
        <v>34851</v>
      </c>
      <c r="C40" s="41">
        <v>255627</v>
      </c>
      <c r="D40" s="41">
        <v>255.627</v>
      </c>
      <c r="E40" s="43">
        <v>8787</v>
      </c>
      <c r="F40" s="41">
        <v>8.787</v>
      </c>
      <c r="G40" s="46">
        <v>6237</v>
      </c>
      <c r="H40" s="127">
        <v>6.237</v>
      </c>
      <c r="I40" s="45">
        <v>7766.48</v>
      </c>
      <c r="J40" s="18">
        <v>7.76648</v>
      </c>
    </row>
    <row r="41" spans="1:10" ht="15.75" hidden="1">
      <c r="A41" s="40"/>
      <c r="B41" s="40">
        <v>34881</v>
      </c>
      <c r="C41" s="41">
        <v>258439</v>
      </c>
      <c r="D41" s="41">
        <v>258.439</v>
      </c>
      <c r="E41" s="43">
        <v>7602</v>
      </c>
      <c r="F41" s="41">
        <v>7.602</v>
      </c>
      <c r="G41" s="44">
        <v>5953</v>
      </c>
      <c r="H41" s="127">
        <v>5.953</v>
      </c>
      <c r="I41" s="45">
        <v>7798.39</v>
      </c>
      <c r="J41" s="18">
        <v>7.79839</v>
      </c>
    </row>
    <row r="42" spans="1:10" ht="15.75" hidden="1">
      <c r="A42" s="40"/>
      <c r="B42" s="40">
        <v>34912</v>
      </c>
      <c r="C42" s="41">
        <v>260706</v>
      </c>
      <c r="D42" s="41">
        <v>260.706</v>
      </c>
      <c r="E42" s="43">
        <v>6588</v>
      </c>
      <c r="F42" s="41">
        <v>6.588</v>
      </c>
      <c r="G42" s="44">
        <v>5351</v>
      </c>
      <c r="H42" s="127">
        <v>5.351</v>
      </c>
      <c r="I42" s="45">
        <v>6928.43</v>
      </c>
      <c r="J42" s="18">
        <v>6.9284300000000005</v>
      </c>
    </row>
    <row r="43" spans="1:10" ht="15.75" hidden="1">
      <c r="A43" s="40"/>
      <c r="B43" s="40">
        <v>34943</v>
      </c>
      <c r="C43" s="41">
        <v>264457</v>
      </c>
      <c r="D43" s="41">
        <v>264.457</v>
      </c>
      <c r="E43" s="43">
        <v>8720</v>
      </c>
      <c r="F43" s="41">
        <v>8.72</v>
      </c>
      <c r="G43" s="46">
        <v>6228</v>
      </c>
      <c r="H43" s="127">
        <v>6.228</v>
      </c>
      <c r="I43" s="45">
        <v>8578.19</v>
      </c>
      <c r="J43" s="18">
        <v>8.578190000000001</v>
      </c>
    </row>
    <row r="44" spans="1:10" ht="15.75" hidden="1">
      <c r="A44" s="40"/>
      <c r="B44" s="40">
        <v>34973</v>
      </c>
      <c r="C44" s="41">
        <v>266271</v>
      </c>
      <c r="D44" s="41">
        <v>266.271</v>
      </c>
      <c r="E44" s="43">
        <v>6430</v>
      </c>
      <c r="F44" s="41">
        <v>6.43</v>
      </c>
      <c r="G44" s="44">
        <v>5207</v>
      </c>
      <c r="H44" s="127">
        <v>5.207</v>
      </c>
      <c r="I44" s="45">
        <v>7814.56</v>
      </c>
      <c r="J44" s="18">
        <v>7.81456</v>
      </c>
    </row>
    <row r="45" spans="1:10" ht="15.75" hidden="1">
      <c r="A45" s="40"/>
      <c r="B45" s="40">
        <v>35004</v>
      </c>
      <c r="C45" s="41">
        <v>269589</v>
      </c>
      <c r="D45" s="41">
        <v>269.589</v>
      </c>
      <c r="E45" s="43">
        <v>7835</v>
      </c>
      <c r="F45" s="41">
        <v>7.835</v>
      </c>
      <c r="G45" s="44">
        <v>5392</v>
      </c>
      <c r="H45" s="127">
        <v>5.392</v>
      </c>
      <c r="I45" s="45">
        <v>10094.98</v>
      </c>
      <c r="J45" s="18">
        <v>10.09498</v>
      </c>
    </row>
    <row r="46" spans="1:10" ht="15.75" hidden="1">
      <c r="A46" s="40"/>
      <c r="B46" s="40">
        <v>35034</v>
      </c>
      <c r="C46" s="41">
        <v>272695</v>
      </c>
      <c r="D46" s="41">
        <v>272.695</v>
      </c>
      <c r="E46" s="43">
        <v>9356</v>
      </c>
      <c r="F46" s="41">
        <v>9.356</v>
      </c>
      <c r="G46" s="46">
        <v>6957</v>
      </c>
      <c r="H46" s="127">
        <v>6.957</v>
      </c>
      <c r="I46" s="45">
        <v>8530.19</v>
      </c>
      <c r="J46" s="18">
        <v>8.530190000000001</v>
      </c>
    </row>
    <row r="47" spans="1:10" ht="15.75" hidden="1">
      <c r="A47" s="40"/>
      <c r="B47" s="40">
        <v>35065</v>
      </c>
      <c r="C47" s="41">
        <v>275968</v>
      </c>
      <c r="D47" s="41">
        <v>275.968</v>
      </c>
      <c r="E47" s="43">
        <v>9312</v>
      </c>
      <c r="F47" s="41">
        <v>9.312</v>
      </c>
      <c r="G47" s="44">
        <v>7208</v>
      </c>
      <c r="H47" s="127">
        <v>7.208</v>
      </c>
      <c r="I47" s="45">
        <v>9029.42</v>
      </c>
      <c r="J47" s="18">
        <v>9.02942</v>
      </c>
    </row>
    <row r="48" spans="1:10" ht="15.75" hidden="1">
      <c r="A48" s="40"/>
      <c r="B48" s="40">
        <v>35096</v>
      </c>
      <c r="C48" s="41">
        <v>280589</v>
      </c>
      <c r="D48" s="41">
        <v>280.589</v>
      </c>
      <c r="E48" s="43">
        <v>8999</v>
      </c>
      <c r="F48" s="41">
        <v>8.999</v>
      </c>
      <c r="G48" s="44">
        <v>6762</v>
      </c>
      <c r="H48" s="127">
        <v>6.762</v>
      </c>
      <c r="I48" s="45">
        <v>10399.49</v>
      </c>
      <c r="J48" s="18">
        <v>10.39949</v>
      </c>
    </row>
    <row r="49" spans="1:10" ht="15.75" hidden="1">
      <c r="A49" s="40"/>
      <c r="B49" s="40">
        <v>35125</v>
      </c>
      <c r="C49" s="41">
        <v>284996</v>
      </c>
      <c r="D49" s="41">
        <v>284.996</v>
      </c>
      <c r="E49" s="43">
        <v>11012</v>
      </c>
      <c r="F49" s="41">
        <v>11.012</v>
      </c>
      <c r="G49" s="46">
        <v>7724</v>
      </c>
      <c r="H49" s="127">
        <v>7.724</v>
      </c>
      <c r="I49" s="45">
        <v>11987.13</v>
      </c>
      <c r="J49" s="18">
        <v>11.987129999999999</v>
      </c>
    </row>
    <row r="50" spans="1:10" ht="15.75" hidden="1">
      <c r="A50" s="40"/>
      <c r="B50" s="40">
        <v>35156</v>
      </c>
      <c r="C50" s="41">
        <v>289600</v>
      </c>
      <c r="D50" s="41">
        <v>289.6</v>
      </c>
      <c r="E50" s="43">
        <v>11181</v>
      </c>
      <c r="F50" s="41">
        <v>11.181</v>
      </c>
      <c r="G50" s="44">
        <v>7347</v>
      </c>
      <c r="H50" s="127">
        <v>7.347</v>
      </c>
      <c r="I50" s="45">
        <v>12594.23</v>
      </c>
      <c r="J50" s="18">
        <v>12.59423</v>
      </c>
    </row>
    <row r="51" spans="1:10" ht="15.75" hidden="1">
      <c r="A51" s="40"/>
      <c r="B51" s="40">
        <v>35186</v>
      </c>
      <c r="C51" s="41">
        <v>293505</v>
      </c>
      <c r="D51" s="41">
        <v>293.505</v>
      </c>
      <c r="E51" s="43">
        <v>13247</v>
      </c>
      <c r="F51" s="41">
        <v>13.247</v>
      </c>
      <c r="G51" s="46">
        <v>9288</v>
      </c>
      <c r="H51" s="127">
        <v>9.288</v>
      </c>
      <c r="I51" s="45">
        <v>19930.15</v>
      </c>
      <c r="J51" s="18">
        <v>19.93015</v>
      </c>
    </row>
    <row r="52" spans="1:10" ht="15.75" hidden="1">
      <c r="A52" s="40"/>
      <c r="B52" s="40">
        <v>35217</v>
      </c>
      <c r="C52" s="41">
        <v>297515</v>
      </c>
      <c r="D52" s="41">
        <v>297.515</v>
      </c>
      <c r="E52" s="43">
        <v>14627</v>
      </c>
      <c r="F52" s="41">
        <v>14.627</v>
      </c>
      <c r="G52" s="42">
        <v>9280</v>
      </c>
      <c r="H52" s="127">
        <v>9.28</v>
      </c>
      <c r="I52" s="45">
        <v>15636.08</v>
      </c>
      <c r="J52" s="18">
        <v>15.63608</v>
      </c>
    </row>
    <row r="53" spans="1:10" ht="15.75" hidden="1">
      <c r="A53" s="40"/>
      <c r="B53" s="40">
        <v>35247</v>
      </c>
      <c r="C53" s="41">
        <v>302996</v>
      </c>
      <c r="D53" s="41">
        <v>302.996</v>
      </c>
      <c r="E53" s="43">
        <v>17659</v>
      </c>
      <c r="F53" s="41">
        <v>17.659</v>
      </c>
      <c r="G53" s="42">
        <v>11873</v>
      </c>
      <c r="H53" s="127">
        <v>11.873</v>
      </c>
      <c r="I53" s="45">
        <v>17064.91</v>
      </c>
      <c r="J53" s="18">
        <v>17.06491</v>
      </c>
    </row>
    <row r="54" spans="1:10" ht="15.75" hidden="1">
      <c r="A54" s="40"/>
      <c r="B54" s="40">
        <v>35278</v>
      </c>
      <c r="C54" s="41">
        <v>304784</v>
      </c>
      <c r="D54" s="41">
        <v>304.784</v>
      </c>
      <c r="E54" s="17">
        <v>13397</v>
      </c>
      <c r="F54" s="41">
        <v>13.397</v>
      </c>
      <c r="G54" s="42">
        <v>9039</v>
      </c>
      <c r="H54" s="127">
        <v>9.039</v>
      </c>
      <c r="I54" s="45">
        <v>11893.85</v>
      </c>
      <c r="J54" s="18">
        <v>11.89385</v>
      </c>
    </row>
    <row r="55" spans="1:10" ht="15.75" hidden="1">
      <c r="A55" s="40"/>
      <c r="B55" s="40">
        <v>35309</v>
      </c>
      <c r="C55" s="41">
        <v>307843</v>
      </c>
      <c r="D55" s="41">
        <v>307.843</v>
      </c>
      <c r="E55" s="17">
        <v>11673</v>
      </c>
      <c r="F55" s="41">
        <v>11.673</v>
      </c>
      <c r="G55" s="42">
        <v>8220</v>
      </c>
      <c r="H55" s="127">
        <v>8.22</v>
      </c>
      <c r="I55" s="45">
        <v>14220</v>
      </c>
      <c r="J55" s="18">
        <v>14.22</v>
      </c>
    </row>
    <row r="56" spans="1:10" ht="15.75" hidden="1">
      <c r="A56" s="40"/>
      <c r="B56" s="40">
        <v>35339</v>
      </c>
      <c r="C56" s="41">
        <v>313886</v>
      </c>
      <c r="D56" s="41">
        <v>313.886</v>
      </c>
      <c r="E56" s="17">
        <v>15499</v>
      </c>
      <c r="F56" s="41">
        <v>15.499</v>
      </c>
      <c r="G56" s="42">
        <v>10578</v>
      </c>
      <c r="H56" s="127">
        <v>10.578</v>
      </c>
      <c r="I56" s="45">
        <v>18264</v>
      </c>
      <c r="J56" s="18">
        <v>18.264</v>
      </c>
    </row>
    <row r="57" spans="1:10" ht="15.75" hidden="1">
      <c r="A57" s="40"/>
      <c r="B57" s="40">
        <v>35370</v>
      </c>
      <c r="C57" s="41">
        <v>319902</v>
      </c>
      <c r="D57" s="41">
        <v>319.902</v>
      </c>
      <c r="E57" s="17">
        <v>16807</v>
      </c>
      <c r="F57" s="41">
        <v>16.807</v>
      </c>
      <c r="G57" s="42">
        <v>11180</v>
      </c>
      <c r="H57" s="127">
        <v>11.18</v>
      </c>
      <c r="I57" s="45">
        <v>20771</v>
      </c>
      <c r="J57" s="18">
        <v>20.771</v>
      </c>
    </row>
    <row r="58" spans="1:10" ht="15.75" hidden="1">
      <c r="A58" s="40"/>
      <c r="B58" s="40">
        <v>35400</v>
      </c>
      <c r="C58" s="41">
        <v>330426</v>
      </c>
      <c r="D58" s="41">
        <v>330.426</v>
      </c>
      <c r="E58" s="17">
        <v>19544</v>
      </c>
      <c r="F58" s="41">
        <v>19.544</v>
      </c>
      <c r="G58" s="42">
        <v>12861</v>
      </c>
      <c r="H58" s="127">
        <v>12.861</v>
      </c>
      <c r="I58" s="45">
        <v>20233</v>
      </c>
      <c r="J58" s="18">
        <v>20.233</v>
      </c>
    </row>
    <row r="59" spans="1:25" ht="15.75" hidden="1">
      <c r="A59" s="40"/>
      <c r="B59" s="40">
        <v>35431</v>
      </c>
      <c r="C59" s="41">
        <v>338890</v>
      </c>
      <c r="D59" s="41">
        <v>338.89</v>
      </c>
      <c r="E59" s="17">
        <v>20626</v>
      </c>
      <c r="F59" s="41">
        <v>20.626</v>
      </c>
      <c r="G59" s="42">
        <v>13014</v>
      </c>
      <c r="H59" s="128">
        <f aca="true" t="shared" si="0" ref="H59:H112">G59/1000</f>
        <v>13.014</v>
      </c>
      <c r="I59" s="45">
        <v>23403</v>
      </c>
      <c r="J59" s="18">
        <v>23.403</v>
      </c>
      <c r="K59" s="154">
        <v>5130.399</v>
      </c>
      <c r="L59" s="155">
        <v>16035.027</v>
      </c>
      <c r="M59" s="155">
        <v>2237.02</v>
      </c>
      <c r="O59" s="152">
        <f>ROUND(K59/1000,4)</f>
        <v>5.1304</v>
      </c>
      <c r="P59" s="152">
        <f>ROUND(L59/1000,4)</f>
        <v>16.035</v>
      </c>
      <c r="Q59" s="152">
        <f>ROUND(M59/1000,4)</f>
        <v>2.237</v>
      </c>
      <c r="S59" s="154">
        <v>2400</v>
      </c>
      <c r="T59" s="155">
        <v>9447</v>
      </c>
      <c r="U59" s="155">
        <v>1597</v>
      </c>
      <c r="W59" s="152">
        <f>ROUND(S59/1000,4)</f>
        <v>2.4</v>
      </c>
      <c r="X59" s="152">
        <f>ROUND(T59/1000,4)</f>
        <v>9.447</v>
      </c>
      <c r="Y59" s="152">
        <f>ROUND(U59/1000,4)</f>
        <v>1.597</v>
      </c>
    </row>
    <row r="60" spans="1:25" ht="15.75" hidden="1">
      <c r="A60" s="40"/>
      <c r="B60" s="40">
        <v>35462</v>
      </c>
      <c r="C60" s="41">
        <v>347877</v>
      </c>
      <c r="D60" s="41">
        <v>347.877</v>
      </c>
      <c r="E60" s="17">
        <v>18799</v>
      </c>
      <c r="F60" s="41">
        <v>18.799</v>
      </c>
      <c r="G60" s="42">
        <v>10260</v>
      </c>
      <c r="H60" s="128">
        <f t="shared" si="0"/>
        <v>10.26</v>
      </c>
      <c r="I60" s="45">
        <v>18026</v>
      </c>
      <c r="J60" s="18">
        <v>18.026</v>
      </c>
      <c r="K60" s="154">
        <v>3557.1980000000003</v>
      </c>
      <c r="L60" s="155">
        <v>12764.711</v>
      </c>
      <c r="M60" s="155">
        <v>1704.188</v>
      </c>
      <c r="O60" s="152">
        <f aca="true" t="shared" si="1" ref="O60:O105">ROUND(K60/1000,4)</f>
        <v>3.5572</v>
      </c>
      <c r="P60" s="152">
        <f aca="true" t="shared" si="2" ref="P60:P105">ROUND(L60/1000,4)</f>
        <v>12.7647</v>
      </c>
      <c r="Q60" s="152">
        <f aca="true" t="shared" si="3" ref="Q60:Q105">ROUND(M60/1000,4)</f>
        <v>1.7042</v>
      </c>
      <c r="S60" s="154">
        <v>1342</v>
      </c>
      <c r="T60" s="155">
        <v>7038</v>
      </c>
      <c r="U60" s="155">
        <v>1218</v>
      </c>
      <c r="W60" s="152">
        <f aca="true" t="shared" si="4" ref="W60:W123">ROUND(S60/1000,4)</f>
        <v>1.342</v>
      </c>
      <c r="X60" s="152">
        <f aca="true" t="shared" si="5" ref="X60:X123">ROUND(T60/1000,4)</f>
        <v>7.038</v>
      </c>
      <c r="Y60" s="152">
        <f aca="true" t="shared" si="6" ref="Y60:Y123">ROUND(U60/1000,4)</f>
        <v>1.218</v>
      </c>
    </row>
    <row r="61" spans="1:25" ht="15.75" hidden="1">
      <c r="A61" s="40"/>
      <c r="B61" s="40">
        <v>35490</v>
      </c>
      <c r="C61" s="41">
        <v>353377</v>
      </c>
      <c r="D61" s="41">
        <v>353.377</v>
      </c>
      <c r="E61" s="17">
        <v>16797</v>
      </c>
      <c r="F61" s="41">
        <v>16.797</v>
      </c>
      <c r="G61" s="42">
        <v>9659</v>
      </c>
      <c r="H61" s="128">
        <f t="shared" si="0"/>
        <v>9.659</v>
      </c>
      <c r="I61" s="16">
        <v>21093</v>
      </c>
      <c r="J61" s="18">
        <v>21.093</v>
      </c>
      <c r="K61" s="154">
        <v>1581.005</v>
      </c>
      <c r="L61" s="155">
        <v>17324.805</v>
      </c>
      <c r="M61" s="155">
        <v>2186.09</v>
      </c>
      <c r="O61" s="152">
        <f t="shared" si="1"/>
        <v>1.581</v>
      </c>
      <c r="P61" s="152">
        <f t="shared" si="2"/>
        <v>17.3248</v>
      </c>
      <c r="Q61" s="152">
        <f t="shared" si="3"/>
        <v>2.1861</v>
      </c>
      <c r="S61" s="154">
        <v>769</v>
      </c>
      <c r="T61" s="155">
        <v>9432</v>
      </c>
      <c r="U61" s="155">
        <v>1522</v>
      </c>
      <c r="W61" s="152">
        <f t="shared" si="4"/>
        <v>0.769</v>
      </c>
      <c r="X61" s="152">
        <f t="shared" si="5"/>
        <v>9.432</v>
      </c>
      <c r="Y61" s="152">
        <f t="shared" si="6"/>
        <v>1.522</v>
      </c>
    </row>
    <row r="62" spans="1:25" ht="15.75" hidden="1">
      <c r="A62" s="40"/>
      <c r="B62" s="40">
        <v>35521</v>
      </c>
      <c r="C62" s="41">
        <v>361879</v>
      </c>
      <c r="D62" s="41">
        <v>361.879</v>
      </c>
      <c r="E62" s="17">
        <v>22713</v>
      </c>
      <c r="F62" s="41">
        <v>22.713</v>
      </c>
      <c r="G62" s="42">
        <v>12837</v>
      </c>
      <c r="H62" s="128">
        <f t="shared" si="0"/>
        <v>12.837</v>
      </c>
      <c r="I62" s="16">
        <v>28763</v>
      </c>
      <c r="J62" s="18">
        <v>28.763</v>
      </c>
      <c r="K62" s="154">
        <v>5270.081</v>
      </c>
      <c r="L62" s="155">
        <v>20653.802</v>
      </c>
      <c r="M62" s="155">
        <v>2838.4570000000003</v>
      </c>
      <c r="O62" s="152">
        <f t="shared" si="1"/>
        <v>5.2701</v>
      </c>
      <c r="P62" s="152">
        <f t="shared" si="2"/>
        <v>20.6538</v>
      </c>
      <c r="Q62" s="152">
        <f t="shared" si="3"/>
        <v>2.8385</v>
      </c>
      <c r="S62" s="154">
        <v>2078</v>
      </c>
      <c r="T62" s="155">
        <v>11103</v>
      </c>
      <c r="U62" s="155">
        <v>2057</v>
      </c>
      <c r="W62" s="152">
        <f t="shared" si="4"/>
        <v>2.078</v>
      </c>
      <c r="X62" s="152">
        <f t="shared" si="5"/>
        <v>11.103</v>
      </c>
      <c r="Y62" s="152">
        <f t="shared" si="6"/>
        <v>2.057</v>
      </c>
    </row>
    <row r="63" spans="1:25" s="3" customFormat="1" ht="15.75" hidden="1">
      <c r="A63" s="47"/>
      <c r="B63" s="40">
        <v>35551</v>
      </c>
      <c r="C63" s="45">
        <v>371783</v>
      </c>
      <c r="D63" s="41">
        <v>371.783</v>
      </c>
      <c r="E63" s="17">
        <v>26047</v>
      </c>
      <c r="F63" s="41">
        <v>26.047</v>
      </c>
      <c r="G63" s="45">
        <v>13662</v>
      </c>
      <c r="H63" s="128">
        <f t="shared" si="0"/>
        <v>13.662</v>
      </c>
      <c r="I63" s="45">
        <v>30082</v>
      </c>
      <c r="J63" s="18">
        <v>30.082</v>
      </c>
      <c r="K63" s="156">
        <v>4050.7194000000004</v>
      </c>
      <c r="L63" s="157">
        <v>22943.495</v>
      </c>
      <c r="M63" s="157">
        <v>3088.4</v>
      </c>
      <c r="N63" s="4"/>
      <c r="O63" s="152">
        <f t="shared" si="1"/>
        <v>4.0507</v>
      </c>
      <c r="P63" s="152">
        <f t="shared" si="2"/>
        <v>22.9435</v>
      </c>
      <c r="Q63" s="152">
        <f t="shared" si="3"/>
        <v>3.0884</v>
      </c>
      <c r="S63" s="156">
        <v>1761</v>
      </c>
      <c r="T63" s="157">
        <v>11834</v>
      </c>
      <c r="U63" s="157">
        <v>2243</v>
      </c>
      <c r="W63" s="152">
        <f t="shared" si="4"/>
        <v>1.761</v>
      </c>
      <c r="X63" s="152">
        <f t="shared" si="5"/>
        <v>11.834</v>
      </c>
      <c r="Y63" s="152">
        <f t="shared" si="6"/>
        <v>2.243</v>
      </c>
    </row>
    <row r="64" spans="1:25" s="3" customFormat="1" ht="15.75" hidden="1">
      <c r="A64" s="47"/>
      <c r="B64" s="40">
        <v>35582</v>
      </c>
      <c r="C64" s="45">
        <v>379607</v>
      </c>
      <c r="D64" s="41">
        <v>379.607</v>
      </c>
      <c r="E64" s="17">
        <v>25529</v>
      </c>
      <c r="F64" s="41">
        <v>25.529</v>
      </c>
      <c r="G64" s="45">
        <v>13561</v>
      </c>
      <c r="H64" s="128">
        <f t="shared" si="0"/>
        <v>13.561</v>
      </c>
      <c r="I64" s="45">
        <v>31530</v>
      </c>
      <c r="J64" s="18">
        <v>31.53</v>
      </c>
      <c r="K64" s="156">
        <v>4082.391</v>
      </c>
      <c r="L64" s="157">
        <v>24600.833</v>
      </c>
      <c r="M64" s="157">
        <v>2848.69</v>
      </c>
      <c r="N64" s="4"/>
      <c r="O64" s="152">
        <f t="shared" si="1"/>
        <v>4.0824</v>
      </c>
      <c r="P64" s="152">
        <f t="shared" si="2"/>
        <v>24.6008</v>
      </c>
      <c r="Q64" s="152">
        <f t="shared" si="3"/>
        <v>2.8487</v>
      </c>
      <c r="S64" s="156">
        <v>1750</v>
      </c>
      <c r="T64" s="157">
        <v>11981</v>
      </c>
      <c r="U64" s="157">
        <v>2047</v>
      </c>
      <c r="W64" s="152">
        <f t="shared" si="4"/>
        <v>1.75</v>
      </c>
      <c r="X64" s="152">
        <f t="shared" si="5"/>
        <v>11.981</v>
      </c>
      <c r="Y64" s="152">
        <f t="shared" si="6"/>
        <v>2.047</v>
      </c>
    </row>
    <row r="65" spans="1:25" s="3" customFormat="1" ht="15.75" hidden="1">
      <c r="A65" s="47"/>
      <c r="B65" s="40">
        <v>35612</v>
      </c>
      <c r="C65" s="45">
        <v>395352</v>
      </c>
      <c r="D65" s="41">
        <v>395.352</v>
      </c>
      <c r="E65" s="17">
        <v>32495</v>
      </c>
      <c r="F65" s="41">
        <v>32.495</v>
      </c>
      <c r="G65" s="45">
        <v>16716</v>
      </c>
      <c r="H65" s="128">
        <f t="shared" si="0"/>
        <v>16.716</v>
      </c>
      <c r="I65" s="45">
        <v>33702</v>
      </c>
      <c r="J65" s="18">
        <v>33.702</v>
      </c>
      <c r="K65" s="156">
        <v>5449.597000000001</v>
      </c>
      <c r="L65" s="157">
        <v>24937.465</v>
      </c>
      <c r="M65" s="157">
        <v>3314.44</v>
      </c>
      <c r="N65" s="4"/>
      <c r="O65" s="152">
        <f t="shared" si="1"/>
        <v>5.4496</v>
      </c>
      <c r="P65" s="152">
        <f t="shared" si="2"/>
        <v>24.9375</v>
      </c>
      <c r="Q65" s="152">
        <f t="shared" si="3"/>
        <v>3.3144</v>
      </c>
      <c r="S65" s="156">
        <v>2123</v>
      </c>
      <c r="T65" s="157">
        <v>11860</v>
      </c>
      <c r="U65" s="157">
        <v>2191</v>
      </c>
      <c r="W65" s="152">
        <f t="shared" si="4"/>
        <v>2.123</v>
      </c>
      <c r="X65" s="152">
        <f t="shared" si="5"/>
        <v>11.86</v>
      </c>
      <c r="Y65" s="152">
        <f t="shared" si="6"/>
        <v>2.191</v>
      </c>
    </row>
    <row r="66" spans="1:25" s="3" customFormat="1" ht="15.75" hidden="1">
      <c r="A66" s="47"/>
      <c r="B66" s="40">
        <v>35643</v>
      </c>
      <c r="C66" s="45">
        <v>406916</v>
      </c>
      <c r="D66" s="41">
        <v>406.916</v>
      </c>
      <c r="E66" s="17">
        <v>24917</v>
      </c>
      <c r="F66" s="41">
        <v>24.917</v>
      </c>
      <c r="G66" s="45">
        <v>11712</v>
      </c>
      <c r="H66" s="128">
        <f t="shared" si="0"/>
        <v>11.712</v>
      </c>
      <c r="I66" s="45">
        <v>25711</v>
      </c>
      <c r="J66" s="18">
        <v>25.711</v>
      </c>
      <c r="K66" s="156">
        <v>5782.49</v>
      </c>
      <c r="L66" s="157">
        <v>17064.532</v>
      </c>
      <c r="M66" s="157">
        <v>2863.98</v>
      </c>
      <c r="N66" s="4"/>
      <c r="O66" s="152">
        <f t="shared" si="1"/>
        <v>5.7825</v>
      </c>
      <c r="P66" s="152">
        <f t="shared" si="2"/>
        <v>17.0645</v>
      </c>
      <c r="Q66" s="152">
        <f t="shared" si="3"/>
        <v>2.864</v>
      </c>
      <c r="S66" s="156">
        <v>2047</v>
      </c>
      <c r="T66" s="157">
        <v>7720</v>
      </c>
      <c r="U66" s="157">
        <v>1924</v>
      </c>
      <c r="W66" s="152">
        <f t="shared" si="4"/>
        <v>2.047</v>
      </c>
      <c r="X66" s="152">
        <f t="shared" si="5"/>
        <v>7.72</v>
      </c>
      <c r="Y66" s="152">
        <f t="shared" si="6"/>
        <v>1.924</v>
      </c>
    </row>
    <row r="67" spans="1:25" s="3" customFormat="1" ht="15.75" hidden="1">
      <c r="A67" s="47"/>
      <c r="B67" s="40">
        <v>35674</v>
      </c>
      <c r="C67" s="45">
        <v>419020</v>
      </c>
      <c r="D67" s="45">
        <v>419</v>
      </c>
      <c r="E67" s="17">
        <v>25452</v>
      </c>
      <c r="F67" s="45">
        <v>25</v>
      </c>
      <c r="G67" s="45">
        <v>11928</v>
      </c>
      <c r="H67" s="128">
        <f t="shared" si="0"/>
        <v>11.928</v>
      </c>
      <c r="I67" s="45">
        <v>19831</v>
      </c>
      <c r="J67" s="45">
        <v>20</v>
      </c>
      <c r="K67" s="156">
        <v>3378.938</v>
      </c>
      <c r="L67" s="157">
        <v>13814.704</v>
      </c>
      <c r="M67" s="157">
        <v>2638.68</v>
      </c>
      <c r="N67" s="4"/>
      <c r="O67" s="152">
        <f t="shared" si="1"/>
        <v>3.3789</v>
      </c>
      <c r="P67" s="152">
        <f t="shared" si="2"/>
        <v>13.8147</v>
      </c>
      <c r="Q67" s="152">
        <f t="shared" si="3"/>
        <v>2.6387</v>
      </c>
      <c r="S67" s="156">
        <v>1336</v>
      </c>
      <c r="T67" s="157">
        <v>6544</v>
      </c>
      <c r="U67" s="157">
        <v>1808</v>
      </c>
      <c r="W67" s="152">
        <f t="shared" si="4"/>
        <v>1.336</v>
      </c>
      <c r="X67" s="152">
        <f t="shared" si="5"/>
        <v>6.544</v>
      </c>
      <c r="Y67" s="152">
        <f t="shared" si="6"/>
        <v>1.808</v>
      </c>
    </row>
    <row r="68" spans="1:25" s="3" customFormat="1" ht="15.75" hidden="1">
      <c r="A68" s="47"/>
      <c r="B68" s="40">
        <v>35704</v>
      </c>
      <c r="C68" s="45">
        <v>420809</v>
      </c>
      <c r="D68" s="45">
        <v>421</v>
      </c>
      <c r="E68" s="17">
        <v>17865</v>
      </c>
      <c r="F68" s="45">
        <v>18</v>
      </c>
      <c r="G68" s="45">
        <v>9144</v>
      </c>
      <c r="H68" s="128">
        <f t="shared" si="0"/>
        <v>9.144</v>
      </c>
      <c r="I68" s="45">
        <v>21971</v>
      </c>
      <c r="J68" s="45">
        <v>22</v>
      </c>
      <c r="K68" s="156">
        <v>5206.817</v>
      </c>
      <c r="L68" s="157">
        <v>14798.832</v>
      </c>
      <c r="M68" s="157">
        <v>1965.4</v>
      </c>
      <c r="N68" s="4"/>
      <c r="O68" s="152">
        <f t="shared" si="1"/>
        <v>5.2068</v>
      </c>
      <c r="P68" s="152">
        <f t="shared" si="2"/>
        <v>14.7988</v>
      </c>
      <c r="Q68" s="152">
        <f t="shared" si="3"/>
        <v>1.9654</v>
      </c>
      <c r="S68" s="156">
        <v>2057</v>
      </c>
      <c r="T68" s="157">
        <v>7140</v>
      </c>
      <c r="U68" s="157">
        <v>1468</v>
      </c>
      <c r="W68" s="152">
        <f t="shared" si="4"/>
        <v>2.057</v>
      </c>
      <c r="X68" s="152">
        <f t="shared" si="5"/>
        <v>7.14</v>
      </c>
      <c r="Y68" s="152">
        <f t="shared" si="6"/>
        <v>1.468</v>
      </c>
    </row>
    <row r="69" spans="1:25" s="3" customFormat="1" ht="15.75" hidden="1">
      <c r="A69" s="47"/>
      <c r="B69" s="40">
        <v>35735</v>
      </c>
      <c r="C69" s="45">
        <v>425784</v>
      </c>
      <c r="D69" s="45">
        <v>426</v>
      </c>
      <c r="E69" s="17">
        <v>15299</v>
      </c>
      <c r="F69" s="45">
        <v>15</v>
      </c>
      <c r="G69" s="45">
        <v>8343</v>
      </c>
      <c r="H69" s="128">
        <f t="shared" si="0"/>
        <v>8.343</v>
      </c>
      <c r="I69" s="45">
        <v>11956</v>
      </c>
      <c r="J69" s="45">
        <v>12</v>
      </c>
      <c r="K69" s="156">
        <v>1553.922</v>
      </c>
      <c r="L69" s="157">
        <v>9310.066</v>
      </c>
      <c r="M69" s="157">
        <v>1092.67</v>
      </c>
      <c r="N69" s="4"/>
      <c r="O69" s="152">
        <f t="shared" si="1"/>
        <v>1.5539</v>
      </c>
      <c r="P69" s="152">
        <f t="shared" si="2"/>
        <v>9.3101</v>
      </c>
      <c r="Q69" s="152">
        <f t="shared" si="3"/>
        <v>1.0927</v>
      </c>
      <c r="S69" s="156">
        <v>690</v>
      </c>
      <c r="T69" s="157">
        <v>4712</v>
      </c>
      <c r="U69" s="157">
        <v>909</v>
      </c>
      <c r="W69" s="152">
        <f t="shared" si="4"/>
        <v>0.69</v>
      </c>
      <c r="X69" s="152">
        <f t="shared" si="5"/>
        <v>4.712</v>
      </c>
      <c r="Y69" s="152">
        <f t="shared" si="6"/>
        <v>0.909</v>
      </c>
    </row>
    <row r="70" spans="1:25" s="3" customFormat="1" ht="15.75" hidden="1">
      <c r="A70" s="47"/>
      <c r="B70" s="40">
        <v>35765</v>
      </c>
      <c r="C70" s="45">
        <v>425469</v>
      </c>
      <c r="D70" s="45">
        <v>425</v>
      </c>
      <c r="E70" s="17">
        <v>9767</v>
      </c>
      <c r="F70" s="45">
        <v>10</v>
      </c>
      <c r="G70" s="45">
        <v>5253</v>
      </c>
      <c r="H70" s="128">
        <f t="shared" si="0"/>
        <v>5.253</v>
      </c>
      <c r="I70" s="45">
        <v>8394</v>
      </c>
      <c r="J70" s="45">
        <v>8</v>
      </c>
      <c r="K70" s="156">
        <v>2543.8340000000003</v>
      </c>
      <c r="L70" s="157">
        <v>5345.772</v>
      </c>
      <c r="M70" s="157">
        <v>502.92</v>
      </c>
      <c r="N70" s="4"/>
      <c r="O70" s="152">
        <f t="shared" si="1"/>
        <v>2.5438</v>
      </c>
      <c r="P70" s="152">
        <f t="shared" si="2"/>
        <v>5.3458</v>
      </c>
      <c r="Q70" s="152">
        <f t="shared" si="3"/>
        <v>0.5029</v>
      </c>
      <c r="S70" s="156">
        <v>1108</v>
      </c>
      <c r="T70" s="157">
        <v>2835</v>
      </c>
      <c r="U70" s="157">
        <v>365</v>
      </c>
      <c r="W70" s="152">
        <f t="shared" si="4"/>
        <v>1.108</v>
      </c>
      <c r="X70" s="152">
        <f t="shared" si="5"/>
        <v>2.835</v>
      </c>
      <c r="Y70" s="152">
        <f t="shared" si="6"/>
        <v>0.365</v>
      </c>
    </row>
    <row r="71" spans="1:25" s="3" customFormat="1" ht="15.75" hidden="1">
      <c r="A71" s="47"/>
      <c r="B71" s="40">
        <v>35796</v>
      </c>
      <c r="C71" s="45">
        <v>428385</v>
      </c>
      <c r="D71" s="45">
        <v>428</v>
      </c>
      <c r="E71" s="17">
        <v>8305</v>
      </c>
      <c r="F71" s="45">
        <v>8</v>
      </c>
      <c r="G71" s="45">
        <v>4267</v>
      </c>
      <c r="H71" s="128">
        <f t="shared" si="0"/>
        <v>4.267</v>
      </c>
      <c r="I71" s="45">
        <v>9174</v>
      </c>
      <c r="J71" s="45">
        <v>9</v>
      </c>
      <c r="K71" s="156">
        <v>3350.684</v>
      </c>
      <c r="L71" s="157">
        <v>5481.512000000001</v>
      </c>
      <c r="M71" s="157">
        <v>340.538</v>
      </c>
      <c r="N71" s="4"/>
      <c r="O71" s="152">
        <f t="shared" si="1"/>
        <v>3.3507</v>
      </c>
      <c r="P71" s="152">
        <f t="shared" si="2"/>
        <v>5.4815</v>
      </c>
      <c r="Q71" s="152">
        <f t="shared" si="3"/>
        <v>0.3405</v>
      </c>
      <c r="S71" s="156">
        <v>1280</v>
      </c>
      <c r="T71" s="157">
        <v>2888</v>
      </c>
      <c r="U71" s="157">
        <v>276</v>
      </c>
      <c r="W71" s="152">
        <f t="shared" si="4"/>
        <v>1.28</v>
      </c>
      <c r="X71" s="152">
        <f t="shared" si="5"/>
        <v>2.888</v>
      </c>
      <c r="Y71" s="152">
        <f t="shared" si="6"/>
        <v>0.276</v>
      </c>
    </row>
    <row r="72" spans="1:25" s="3" customFormat="1" ht="15.75" hidden="1">
      <c r="A72" s="47"/>
      <c r="B72" s="40">
        <v>35827</v>
      </c>
      <c r="C72" s="45">
        <v>430975</v>
      </c>
      <c r="D72" s="45">
        <v>431</v>
      </c>
      <c r="E72" s="17">
        <v>8178</v>
      </c>
      <c r="F72" s="45">
        <v>8</v>
      </c>
      <c r="G72" s="45">
        <v>4104</v>
      </c>
      <c r="H72" s="128">
        <f t="shared" si="0"/>
        <v>4.104</v>
      </c>
      <c r="I72" s="45">
        <v>9422</v>
      </c>
      <c r="J72" s="45">
        <v>9</v>
      </c>
      <c r="K72" s="156">
        <v>2958.414</v>
      </c>
      <c r="L72" s="157">
        <v>6173.76</v>
      </c>
      <c r="M72" s="157">
        <v>280.23</v>
      </c>
      <c r="N72" s="4"/>
      <c r="O72" s="152">
        <f t="shared" si="1"/>
        <v>2.9584</v>
      </c>
      <c r="P72" s="152">
        <f t="shared" si="2"/>
        <v>6.1738</v>
      </c>
      <c r="Q72" s="152">
        <f t="shared" si="3"/>
        <v>0.2802</v>
      </c>
      <c r="S72" s="156">
        <v>1149</v>
      </c>
      <c r="T72" s="157">
        <v>3398</v>
      </c>
      <c r="U72" s="157">
        <v>194</v>
      </c>
      <c r="W72" s="152">
        <f t="shared" si="4"/>
        <v>1.149</v>
      </c>
      <c r="X72" s="152">
        <f t="shared" si="5"/>
        <v>3.398</v>
      </c>
      <c r="Y72" s="152">
        <f t="shared" si="6"/>
        <v>0.194</v>
      </c>
    </row>
    <row r="73" spans="1:25" ht="15.75" hidden="1">
      <c r="A73" s="40"/>
      <c r="B73" s="40">
        <v>35855</v>
      </c>
      <c r="C73" s="41">
        <v>436433</v>
      </c>
      <c r="D73" s="42">
        <v>436</v>
      </c>
      <c r="E73" s="17">
        <v>12627</v>
      </c>
      <c r="F73" s="42">
        <v>13</v>
      </c>
      <c r="G73" s="42">
        <v>6012</v>
      </c>
      <c r="H73" s="128">
        <f t="shared" si="0"/>
        <v>6.012</v>
      </c>
      <c r="I73" s="16">
        <v>14630</v>
      </c>
      <c r="J73" s="16">
        <v>15</v>
      </c>
      <c r="K73" s="154">
        <v>5416.173000000001</v>
      </c>
      <c r="L73" s="155">
        <v>8855.781</v>
      </c>
      <c r="M73" s="155">
        <v>357.24</v>
      </c>
      <c r="O73" s="152">
        <f t="shared" si="1"/>
        <v>5.4162</v>
      </c>
      <c r="P73" s="152">
        <f t="shared" si="2"/>
        <v>8.8558</v>
      </c>
      <c r="Q73" s="152">
        <f t="shared" si="3"/>
        <v>0.3572</v>
      </c>
      <c r="S73" s="154">
        <v>1862</v>
      </c>
      <c r="T73" s="155">
        <v>4747</v>
      </c>
      <c r="U73" s="155">
        <v>228</v>
      </c>
      <c r="W73" s="152">
        <f t="shared" si="4"/>
        <v>1.862</v>
      </c>
      <c r="X73" s="152">
        <f t="shared" si="5"/>
        <v>4.747</v>
      </c>
      <c r="Y73" s="152">
        <f t="shared" si="6"/>
        <v>0.228</v>
      </c>
    </row>
    <row r="74" spans="1:25" ht="15.75" hidden="1">
      <c r="A74" s="40"/>
      <c r="B74" s="40">
        <v>35886</v>
      </c>
      <c r="C74" s="41">
        <v>439284</v>
      </c>
      <c r="D74" s="42">
        <v>436</v>
      </c>
      <c r="E74" s="17">
        <v>10275</v>
      </c>
      <c r="F74" s="42">
        <v>10</v>
      </c>
      <c r="G74" s="42">
        <v>5395</v>
      </c>
      <c r="H74" s="128">
        <f t="shared" si="0"/>
        <v>5.395</v>
      </c>
      <c r="I74" s="16">
        <v>10222</v>
      </c>
      <c r="J74" s="16">
        <v>10</v>
      </c>
      <c r="K74" s="154">
        <v>3000.802</v>
      </c>
      <c r="L74" s="155">
        <v>6911.226000000001</v>
      </c>
      <c r="M74" s="155">
        <v>309.24</v>
      </c>
      <c r="O74" s="152">
        <f t="shared" si="1"/>
        <v>3.0008</v>
      </c>
      <c r="P74" s="152">
        <f t="shared" si="2"/>
        <v>6.9112</v>
      </c>
      <c r="Q74" s="152">
        <f t="shared" si="3"/>
        <v>0.3092</v>
      </c>
      <c r="S74" s="154">
        <v>1469</v>
      </c>
      <c r="T74" s="155">
        <v>3978</v>
      </c>
      <c r="U74" s="155">
        <v>268</v>
      </c>
      <c r="W74" s="152">
        <f t="shared" si="4"/>
        <v>1.469</v>
      </c>
      <c r="X74" s="152">
        <f t="shared" si="5"/>
        <v>3.978</v>
      </c>
      <c r="Y74" s="152">
        <f t="shared" si="6"/>
        <v>0.268</v>
      </c>
    </row>
    <row r="75" spans="1:25" ht="15.75" hidden="1">
      <c r="A75" s="40"/>
      <c r="B75" s="40">
        <v>35916</v>
      </c>
      <c r="C75" s="41">
        <v>441367</v>
      </c>
      <c r="D75" s="42">
        <v>441</v>
      </c>
      <c r="E75" s="17">
        <v>9526</v>
      </c>
      <c r="F75" s="42">
        <v>10</v>
      </c>
      <c r="G75" s="42">
        <v>5636</v>
      </c>
      <c r="H75" s="128">
        <f t="shared" si="0"/>
        <v>5.636</v>
      </c>
      <c r="I75" s="16">
        <v>10500</v>
      </c>
      <c r="J75" s="16">
        <v>11</v>
      </c>
      <c r="K75" s="154">
        <v>3827.425</v>
      </c>
      <c r="L75" s="155">
        <v>6306.238</v>
      </c>
      <c r="M75" s="155">
        <v>365.92</v>
      </c>
      <c r="O75" s="152">
        <f t="shared" si="1"/>
        <v>3.8274</v>
      </c>
      <c r="P75" s="152">
        <f t="shared" si="2"/>
        <v>6.3062</v>
      </c>
      <c r="Q75" s="152">
        <f t="shared" si="3"/>
        <v>0.3659</v>
      </c>
      <c r="S75" s="154">
        <v>2148</v>
      </c>
      <c r="T75" s="155">
        <v>3771</v>
      </c>
      <c r="U75" s="155">
        <v>350</v>
      </c>
      <c r="W75" s="152">
        <f t="shared" si="4"/>
        <v>2.148</v>
      </c>
      <c r="X75" s="152">
        <f t="shared" si="5"/>
        <v>3.771</v>
      </c>
      <c r="Y75" s="152">
        <f t="shared" si="6"/>
        <v>0.35</v>
      </c>
    </row>
    <row r="76" spans="1:25" ht="15.75" hidden="1">
      <c r="A76" s="40"/>
      <c r="B76" s="40">
        <v>35947</v>
      </c>
      <c r="C76" s="41">
        <v>444148</v>
      </c>
      <c r="D76" s="42">
        <v>444</v>
      </c>
      <c r="E76" s="17">
        <v>9384</v>
      </c>
      <c r="F76" s="42">
        <v>9</v>
      </c>
      <c r="G76" s="42">
        <v>5576</v>
      </c>
      <c r="H76" s="128">
        <f t="shared" si="0"/>
        <v>5.576</v>
      </c>
      <c r="I76" s="16">
        <v>11559</v>
      </c>
      <c r="J76" s="16">
        <v>12</v>
      </c>
      <c r="K76" s="154">
        <v>6746.174</v>
      </c>
      <c r="L76" s="155">
        <v>4498.6050000000005</v>
      </c>
      <c r="M76" s="155">
        <v>313.647</v>
      </c>
      <c r="O76" s="152">
        <f t="shared" si="1"/>
        <v>6.7462</v>
      </c>
      <c r="P76" s="152">
        <f t="shared" si="2"/>
        <v>4.4986</v>
      </c>
      <c r="Q76" s="152">
        <f t="shared" si="3"/>
        <v>0.3136</v>
      </c>
      <c r="S76" s="154">
        <v>3571</v>
      </c>
      <c r="T76" s="155">
        <v>2831</v>
      </c>
      <c r="U76" s="155">
        <v>311</v>
      </c>
      <c r="W76" s="152">
        <f t="shared" si="4"/>
        <v>3.571</v>
      </c>
      <c r="X76" s="152">
        <f t="shared" si="5"/>
        <v>2.831</v>
      </c>
      <c r="Y76" s="152">
        <f t="shared" si="6"/>
        <v>0.311</v>
      </c>
    </row>
    <row r="77" spans="1:25" ht="15.75" hidden="1">
      <c r="A77" s="40"/>
      <c r="B77" s="40">
        <v>35977</v>
      </c>
      <c r="C77" s="41">
        <v>447240</v>
      </c>
      <c r="D77" s="42">
        <v>447</v>
      </c>
      <c r="E77" s="17">
        <v>9314</v>
      </c>
      <c r="F77" s="42">
        <v>9</v>
      </c>
      <c r="G77" s="42">
        <v>5831</v>
      </c>
      <c r="H77" s="128">
        <f t="shared" si="0"/>
        <v>5.831</v>
      </c>
      <c r="I77" s="16">
        <v>10505</v>
      </c>
      <c r="J77" s="16">
        <v>11</v>
      </c>
      <c r="K77" s="154">
        <v>5403.4710000000005</v>
      </c>
      <c r="L77" s="155">
        <v>4794.195000000001</v>
      </c>
      <c r="M77" s="155">
        <v>308.34</v>
      </c>
      <c r="O77" s="152">
        <f t="shared" si="1"/>
        <v>5.4035</v>
      </c>
      <c r="P77" s="152">
        <f t="shared" si="2"/>
        <v>4.7942</v>
      </c>
      <c r="Q77" s="152">
        <f t="shared" si="3"/>
        <v>0.3083</v>
      </c>
      <c r="S77" s="154">
        <v>2927</v>
      </c>
      <c r="T77" s="155">
        <v>3324</v>
      </c>
      <c r="U77" s="155">
        <v>308</v>
      </c>
      <c r="W77" s="152">
        <f t="shared" si="4"/>
        <v>2.927</v>
      </c>
      <c r="X77" s="152">
        <f t="shared" si="5"/>
        <v>3.324</v>
      </c>
      <c r="Y77" s="152">
        <f t="shared" si="6"/>
        <v>0.308</v>
      </c>
    </row>
    <row r="78" spans="1:25" ht="15.75" hidden="1">
      <c r="A78" s="40"/>
      <c r="B78" s="40">
        <v>36008</v>
      </c>
      <c r="C78" s="41">
        <v>450124</v>
      </c>
      <c r="D78" s="42">
        <v>450</v>
      </c>
      <c r="E78" s="17">
        <v>8427</v>
      </c>
      <c r="F78" s="42">
        <v>8</v>
      </c>
      <c r="G78" s="42">
        <v>5205</v>
      </c>
      <c r="H78" s="128">
        <f t="shared" si="0"/>
        <v>5.205</v>
      </c>
      <c r="I78" s="16">
        <v>6079</v>
      </c>
      <c r="J78" s="16">
        <v>6</v>
      </c>
      <c r="K78" s="154">
        <v>2125.3009</v>
      </c>
      <c r="L78" s="155">
        <v>3685.1719000000003</v>
      </c>
      <c r="M78" s="155">
        <v>268.195</v>
      </c>
      <c r="O78" s="152">
        <f t="shared" si="1"/>
        <v>2.1253</v>
      </c>
      <c r="P78" s="152">
        <f t="shared" si="2"/>
        <v>3.6852</v>
      </c>
      <c r="Q78" s="152">
        <f t="shared" si="3"/>
        <v>0.2682</v>
      </c>
      <c r="S78" s="154">
        <v>1161</v>
      </c>
      <c r="T78" s="155">
        <v>2621</v>
      </c>
      <c r="U78" s="155">
        <v>273</v>
      </c>
      <c r="W78" s="152">
        <f t="shared" si="4"/>
        <v>1.161</v>
      </c>
      <c r="X78" s="152">
        <f t="shared" si="5"/>
        <v>2.621</v>
      </c>
      <c r="Y78" s="152">
        <f t="shared" si="6"/>
        <v>0.273</v>
      </c>
    </row>
    <row r="79" spans="1:25" ht="15.75" hidden="1">
      <c r="A79" s="40"/>
      <c r="B79" s="40">
        <v>36039</v>
      </c>
      <c r="C79" s="41">
        <v>451828</v>
      </c>
      <c r="D79" s="42">
        <v>452</v>
      </c>
      <c r="E79" s="17">
        <v>6425</v>
      </c>
      <c r="F79" s="42">
        <v>6</v>
      </c>
      <c r="G79" s="42">
        <v>4677</v>
      </c>
      <c r="H79" s="128">
        <f t="shared" si="0"/>
        <v>4.677</v>
      </c>
      <c r="I79" s="16">
        <v>7979</v>
      </c>
      <c r="J79" s="16">
        <v>8</v>
      </c>
      <c r="K79" s="154">
        <v>4270.2970000000005</v>
      </c>
      <c r="L79" s="155">
        <v>3478.348</v>
      </c>
      <c r="M79" s="155">
        <v>231.095</v>
      </c>
      <c r="O79" s="152">
        <f t="shared" si="1"/>
        <v>4.2703</v>
      </c>
      <c r="P79" s="152">
        <f t="shared" si="2"/>
        <v>3.4783</v>
      </c>
      <c r="Q79" s="152">
        <f t="shared" si="3"/>
        <v>0.2311</v>
      </c>
      <c r="S79" s="154">
        <v>2912</v>
      </c>
      <c r="T79" s="155">
        <v>2476</v>
      </c>
      <c r="U79" s="155">
        <v>258</v>
      </c>
      <c r="W79" s="152">
        <f t="shared" si="4"/>
        <v>2.912</v>
      </c>
      <c r="X79" s="152">
        <f t="shared" si="5"/>
        <v>2.476</v>
      </c>
      <c r="Y79" s="152">
        <f t="shared" si="6"/>
        <v>0.258</v>
      </c>
    </row>
    <row r="80" spans="1:25" ht="15.75" hidden="1">
      <c r="A80" s="40"/>
      <c r="B80" s="40">
        <v>36069</v>
      </c>
      <c r="C80" s="41">
        <v>451725</v>
      </c>
      <c r="D80" s="42">
        <v>452</v>
      </c>
      <c r="E80" s="17">
        <v>6416</v>
      </c>
      <c r="F80" s="42">
        <v>6</v>
      </c>
      <c r="G80" s="42">
        <v>4651</v>
      </c>
      <c r="H80" s="128">
        <f t="shared" si="0"/>
        <v>4.651</v>
      </c>
      <c r="I80" s="16">
        <v>9906</v>
      </c>
      <c r="J80" s="16">
        <v>10</v>
      </c>
      <c r="K80" s="154">
        <v>5989.445000000001</v>
      </c>
      <c r="L80" s="155">
        <v>3655.041</v>
      </c>
      <c r="M80" s="155">
        <v>252.866</v>
      </c>
      <c r="O80" s="152">
        <f t="shared" si="1"/>
        <v>5.9894</v>
      </c>
      <c r="P80" s="152">
        <f t="shared" si="2"/>
        <v>3.655</v>
      </c>
      <c r="Q80" s="152">
        <f t="shared" si="3"/>
        <v>0.2529</v>
      </c>
      <c r="S80" s="154">
        <v>3787</v>
      </c>
      <c r="T80" s="155">
        <v>2830</v>
      </c>
      <c r="U80" s="155">
        <v>256</v>
      </c>
      <c r="W80" s="152">
        <f t="shared" si="4"/>
        <v>3.787</v>
      </c>
      <c r="X80" s="152">
        <f t="shared" si="5"/>
        <v>2.83</v>
      </c>
      <c r="Y80" s="152">
        <f t="shared" si="6"/>
        <v>0.256</v>
      </c>
    </row>
    <row r="81" spans="1:25" ht="15.75" hidden="1">
      <c r="A81" s="40"/>
      <c r="B81" s="40">
        <v>36100</v>
      </c>
      <c r="C81" s="41">
        <v>455863</v>
      </c>
      <c r="D81" s="42">
        <v>456</v>
      </c>
      <c r="E81" s="17">
        <v>10298</v>
      </c>
      <c r="F81" s="42">
        <v>10</v>
      </c>
      <c r="G81" s="42">
        <v>6938</v>
      </c>
      <c r="H81" s="128">
        <f t="shared" si="0"/>
        <v>6.938</v>
      </c>
      <c r="I81" s="16">
        <v>14709</v>
      </c>
      <c r="J81" s="16">
        <v>15</v>
      </c>
      <c r="K81" s="154">
        <v>8129.26</v>
      </c>
      <c r="L81" s="155">
        <v>6275.64</v>
      </c>
      <c r="M81" s="155">
        <v>302.93</v>
      </c>
      <c r="O81" s="152">
        <f t="shared" si="1"/>
        <v>8.1293</v>
      </c>
      <c r="P81" s="152">
        <f t="shared" si="2"/>
        <v>6.2756</v>
      </c>
      <c r="Q81" s="152">
        <f t="shared" si="3"/>
        <v>0.3029</v>
      </c>
      <c r="S81" s="154">
        <v>4405</v>
      </c>
      <c r="T81" s="155">
        <v>4799</v>
      </c>
      <c r="U81" s="155">
        <v>320</v>
      </c>
      <c r="W81" s="152">
        <f t="shared" si="4"/>
        <v>4.405</v>
      </c>
      <c r="X81" s="152">
        <f t="shared" si="5"/>
        <v>4.799</v>
      </c>
      <c r="Y81" s="152">
        <f t="shared" si="6"/>
        <v>0.32</v>
      </c>
    </row>
    <row r="82" spans="1:25" ht="15.75" hidden="1">
      <c r="A82" s="40"/>
      <c r="B82" s="40">
        <v>36130</v>
      </c>
      <c r="C82" s="41">
        <v>459338</v>
      </c>
      <c r="D82" s="42">
        <v>459</v>
      </c>
      <c r="E82" s="17">
        <v>13239</v>
      </c>
      <c r="F82" s="42">
        <v>13</v>
      </c>
      <c r="G82" s="42">
        <v>8750</v>
      </c>
      <c r="H82" s="128">
        <f t="shared" si="0"/>
        <v>8.75</v>
      </c>
      <c r="I82" s="16">
        <v>11164</v>
      </c>
      <c r="J82" s="16">
        <v>11</v>
      </c>
      <c r="K82" s="154">
        <v>4656.4</v>
      </c>
      <c r="L82" s="155">
        <v>6159.4</v>
      </c>
      <c r="M82" s="155">
        <v>345.63</v>
      </c>
      <c r="O82" s="152">
        <f t="shared" si="1"/>
        <v>4.6564</v>
      </c>
      <c r="P82" s="152">
        <f t="shared" si="2"/>
        <v>6.1594</v>
      </c>
      <c r="Q82" s="152">
        <f t="shared" si="3"/>
        <v>0.3456</v>
      </c>
      <c r="S82" s="154">
        <v>2503</v>
      </c>
      <c r="T82" s="155">
        <v>4643</v>
      </c>
      <c r="U82" s="155">
        <v>367</v>
      </c>
      <c r="W82" s="152">
        <f t="shared" si="4"/>
        <v>2.503</v>
      </c>
      <c r="X82" s="152">
        <f t="shared" si="5"/>
        <v>4.643</v>
      </c>
      <c r="Y82" s="152">
        <f t="shared" si="6"/>
        <v>0.367</v>
      </c>
    </row>
    <row r="83" spans="1:25" ht="15.75" hidden="1">
      <c r="A83" s="40"/>
      <c r="B83" s="40">
        <v>36161</v>
      </c>
      <c r="C83" s="41">
        <v>461047</v>
      </c>
      <c r="D83" s="42">
        <v>461</v>
      </c>
      <c r="E83" s="17">
        <v>8572</v>
      </c>
      <c r="F83" s="42">
        <v>9</v>
      </c>
      <c r="G83" s="42">
        <v>6054</v>
      </c>
      <c r="H83" s="128">
        <f t="shared" si="0"/>
        <v>6.054</v>
      </c>
      <c r="I83" s="16">
        <v>9434</v>
      </c>
      <c r="J83" s="16">
        <v>9</v>
      </c>
      <c r="K83" s="154">
        <v>4429.66</v>
      </c>
      <c r="L83" s="155">
        <v>4584.88</v>
      </c>
      <c r="M83" s="155">
        <v>420.08</v>
      </c>
      <c r="O83" s="152">
        <f t="shared" si="1"/>
        <v>4.4297</v>
      </c>
      <c r="P83" s="152">
        <f t="shared" si="2"/>
        <v>4.5849</v>
      </c>
      <c r="Q83" s="152">
        <f t="shared" si="3"/>
        <v>0.4201</v>
      </c>
      <c r="S83" s="154">
        <v>2421</v>
      </c>
      <c r="T83" s="155">
        <v>3594</v>
      </c>
      <c r="U83" s="155">
        <v>397</v>
      </c>
      <c r="W83" s="152">
        <f t="shared" si="4"/>
        <v>2.421</v>
      </c>
      <c r="X83" s="152">
        <f t="shared" si="5"/>
        <v>3.594</v>
      </c>
      <c r="Y83" s="152">
        <f t="shared" si="6"/>
        <v>0.397</v>
      </c>
    </row>
    <row r="84" spans="1:25" ht="15.75" hidden="1">
      <c r="A84" s="40"/>
      <c r="B84" s="40">
        <v>36192</v>
      </c>
      <c r="C84" s="41">
        <v>462680</v>
      </c>
      <c r="D84" s="42">
        <v>463</v>
      </c>
      <c r="E84" s="17">
        <v>7192</v>
      </c>
      <c r="F84" s="42">
        <v>7</v>
      </c>
      <c r="G84" s="42">
        <v>4918</v>
      </c>
      <c r="H84" s="128">
        <f t="shared" si="0"/>
        <v>4.918</v>
      </c>
      <c r="I84" s="16">
        <v>7965</v>
      </c>
      <c r="J84" s="16">
        <v>8</v>
      </c>
      <c r="K84" s="154">
        <v>3744.19</v>
      </c>
      <c r="L84" s="155">
        <v>3755.77</v>
      </c>
      <c r="M84" s="155">
        <v>464.33</v>
      </c>
      <c r="O84" s="152">
        <f t="shared" si="1"/>
        <v>3.7442</v>
      </c>
      <c r="P84" s="152">
        <f t="shared" si="2"/>
        <v>3.7558</v>
      </c>
      <c r="Q84" s="152">
        <f t="shared" si="3"/>
        <v>0.4643</v>
      </c>
      <c r="S84" s="154">
        <v>1984</v>
      </c>
      <c r="T84" s="155">
        <v>2883</v>
      </c>
      <c r="U84" s="155">
        <v>396</v>
      </c>
      <c r="W84" s="152">
        <f t="shared" si="4"/>
        <v>1.984</v>
      </c>
      <c r="X84" s="152">
        <f t="shared" si="5"/>
        <v>2.883</v>
      </c>
      <c r="Y84" s="152">
        <f t="shared" si="6"/>
        <v>0.396</v>
      </c>
    </row>
    <row r="85" spans="1:25" ht="15.75" hidden="1">
      <c r="A85" s="40"/>
      <c r="B85" s="40">
        <v>36220</v>
      </c>
      <c r="C85" s="41">
        <v>465176</v>
      </c>
      <c r="D85" s="42">
        <v>465</v>
      </c>
      <c r="E85" s="17">
        <v>9387</v>
      </c>
      <c r="F85" s="42">
        <v>9</v>
      </c>
      <c r="G85" s="42">
        <v>6512</v>
      </c>
      <c r="H85" s="128">
        <f t="shared" si="0"/>
        <v>6.512</v>
      </c>
      <c r="I85" s="16">
        <v>12477</v>
      </c>
      <c r="J85" s="16">
        <v>12</v>
      </c>
      <c r="K85" s="154">
        <v>6310.28</v>
      </c>
      <c r="L85" s="155">
        <v>5216.35</v>
      </c>
      <c r="M85" s="155">
        <v>949.48</v>
      </c>
      <c r="O85" s="152">
        <f t="shared" si="1"/>
        <v>6.3103</v>
      </c>
      <c r="P85" s="152">
        <f t="shared" si="2"/>
        <v>5.2164</v>
      </c>
      <c r="Q85" s="152">
        <f t="shared" si="3"/>
        <v>0.9495</v>
      </c>
      <c r="S85" s="154">
        <v>3848</v>
      </c>
      <c r="T85" s="155">
        <v>3893</v>
      </c>
      <c r="U85" s="155">
        <v>706</v>
      </c>
      <c r="W85" s="152">
        <f t="shared" si="4"/>
        <v>3.848</v>
      </c>
      <c r="X85" s="152">
        <f t="shared" si="5"/>
        <v>3.893</v>
      </c>
      <c r="Y85" s="152">
        <f t="shared" si="6"/>
        <v>0.706</v>
      </c>
    </row>
    <row r="86" spans="1:25" ht="15.75" hidden="1">
      <c r="A86" s="40"/>
      <c r="B86" s="40">
        <v>36251</v>
      </c>
      <c r="C86" s="41">
        <v>467793</v>
      </c>
      <c r="D86" s="42">
        <v>468</v>
      </c>
      <c r="E86" s="17">
        <v>9147</v>
      </c>
      <c r="F86" s="42">
        <v>9</v>
      </c>
      <c r="G86" s="42">
        <v>6433</v>
      </c>
      <c r="H86" s="128">
        <f t="shared" si="0"/>
        <v>6.433</v>
      </c>
      <c r="I86" s="16">
        <v>14831</v>
      </c>
      <c r="J86" s="16">
        <v>15</v>
      </c>
      <c r="K86" s="154">
        <v>6846.21</v>
      </c>
      <c r="L86" s="155">
        <v>5311.55</v>
      </c>
      <c r="M86" s="155">
        <v>2676.34</v>
      </c>
      <c r="O86" s="152">
        <f t="shared" si="1"/>
        <v>6.8462</v>
      </c>
      <c r="P86" s="152">
        <f t="shared" si="2"/>
        <v>5.3116</v>
      </c>
      <c r="Q86" s="152">
        <f t="shared" si="3"/>
        <v>2.6763</v>
      </c>
      <c r="S86" s="154">
        <v>3988</v>
      </c>
      <c r="T86" s="155">
        <v>3860</v>
      </c>
      <c r="U86" s="155">
        <v>1867</v>
      </c>
      <c r="W86" s="152">
        <f t="shared" si="4"/>
        <v>3.988</v>
      </c>
      <c r="X86" s="152">
        <f t="shared" si="5"/>
        <v>3.86</v>
      </c>
      <c r="Y86" s="152">
        <f t="shared" si="6"/>
        <v>1.867</v>
      </c>
    </row>
    <row r="87" spans="1:25" ht="15.75" hidden="1">
      <c r="A87" s="40"/>
      <c r="B87" s="40">
        <v>36281</v>
      </c>
      <c r="C87" s="41">
        <v>473124</v>
      </c>
      <c r="D87" s="42">
        <v>473</v>
      </c>
      <c r="E87" s="17">
        <v>13754</v>
      </c>
      <c r="F87" s="42">
        <v>14</v>
      </c>
      <c r="G87" s="42">
        <v>8980</v>
      </c>
      <c r="H87" s="128">
        <f t="shared" si="0"/>
        <v>8.98</v>
      </c>
      <c r="I87" s="16">
        <v>15411</v>
      </c>
      <c r="J87" s="16">
        <v>15</v>
      </c>
      <c r="K87" s="154">
        <v>4867.25</v>
      </c>
      <c r="L87" s="155">
        <v>6154.4</v>
      </c>
      <c r="M87" s="155">
        <v>4390.41</v>
      </c>
      <c r="O87" s="152">
        <f t="shared" si="1"/>
        <v>4.8673</v>
      </c>
      <c r="P87" s="152">
        <f t="shared" si="2"/>
        <v>6.1544</v>
      </c>
      <c r="Q87" s="152">
        <f t="shared" si="3"/>
        <v>4.3904</v>
      </c>
      <c r="S87" s="154">
        <v>2307</v>
      </c>
      <c r="T87" s="155">
        <v>4315</v>
      </c>
      <c r="U87" s="155">
        <v>2925</v>
      </c>
      <c r="W87" s="152">
        <f t="shared" si="4"/>
        <v>2.307</v>
      </c>
      <c r="X87" s="152">
        <f t="shared" si="5"/>
        <v>4.315</v>
      </c>
      <c r="Y87" s="152">
        <f t="shared" si="6"/>
        <v>2.925</v>
      </c>
    </row>
    <row r="88" spans="1:25" ht="15.75" hidden="1">
      <c r="A88" s="40"/>
      <c r="B88" s="40">
        <v>36312</v>
      </c>
      <c r="C88" s="41">
        <v>477818</v>
      </c>
      <c r="D88" s="42">
        <v>478</v>
      </c>
      <c r="E88" s="17">
        <v>14068</v>
      </c>
      <c r="F88" s="42">
        <v>14</v>
      </c>
      <c r="G88" s="42">
        <v>8934</v>
      </c>
      <c r="H88" s="128">
        <f t="shared" si="0"/>
        <v>8.934</v>
      </c>
      <c r="I88" s="16">
        <v>15640</v>
      </c>
      <c r="J88" s="16">
        <v>16</v>
      </c>
      <c r="K88" s="154">
        <v>3782.82</v>
      </c>
      <c r="L88" s="155">
        <v>7751.52</v>
      </c>
      <c r="M88" s="155">
        <v>4104.43</v>
      </c>
      <c r="O88" s="152">
        <f t="shared" si="1"/>
        <v>3.7828</v>
      </c>
      <c r="P88" s="152">
        <f t="shared" si="2"/>
        <v>7.7515</v>
      </c>
      <c r="Q88" s="152">
        <f t="shared" si="3"/>
        <v>4.1044</v>
      </c>
      <c r="S88" s="154">
        <v>1597</v>
      </c>
      <c r="T88" s="155">
        <v>5322</v>
      </c>
      <c r="U88" s="155">
        <v>2732</v>
      </c>
      <c r="W88" s="152">
        <f t="shared" si="4"/>
        <v>1.597</v>
      </c>
      <c r="X88" s="152">
        <f t="shared" si="5"/>
        <v>5.322</v>
      </c>
      <c r="Y88" s="152">
        <f t="shared" si="6"/>
        <v>2.732</v>
      </c>
    </row>
    <row r="89" spans="1:25" ht="15.75" hidden="1">
      <c r="A89" s="40"/>
      <c r="B89" s="40">
        <v>36342</v>
      </c>
      <c r="C89" s="41">
        <v>479486</v>
      </c>
      <c r="D89" s="42">
        <v>479</v>
      </c>
      <c r="E89" s="17">
        <v>12173</v>
      </c>
      <c r="F89" s="42">
        <v>12</v>
      </c>
      <c r="G89" s="42">
        <v>8150</v>
      </c>
      <c r="H89" s="128">
        <f t="shared" si="0"/>
        <v>8.15</v>
      </c>
      <c r="I89" s="16">
        <v>10548</v>
      </c>
      <c r="J89" s="16">
        <v>11</v>
      </c>
      <c r="K89" s="154">
        <v>2374.37</v>
      </c>
      <c r="L89" s="155">
        <v>5091.49</v>
      </c>
      <c r="M89" s="155">
        <v>3083.38</v>
      </c>
      <c r="O89" s="152">
        <f t="shared" si="1"/>
        <v>2.3744</v>
      </c>
      <c r="P89" s="152">
        <f t="shared" si="2"/>
        <v>5.0915</v>
      </c>
      <c r="Q89" s="152">
        <f t="shared" si="3"/>
        <v>3.0834</v>
      </c>
      <c r="S89" s="154">
        <v>1252</v>
      </c>
      <c r="T89" s="155">
        <v>3821</v>
      </c>
      <c r="U89" s="155">
        <v>1992</v>
      </c>
      <c r="W89" s="152">
        <f t="shared" si="4"/>
        <v>1.252</v>
      </c>
      <c r="X89" s="152">
        <f t="shared" si="5"/>
        <v>3.821</v>
      </c>
      <c r="Y89" s="152">
        <f t="shared" si="6"/>
        <v>1.992</v>
      </c>
    </row>
    <row r="90" spans="1:25" ht="15.75" hidden="1">
      <c r="A90" s="40"/>
      <c r="B90" s="40">
        <v>36373</v>
      </c>
      <c r="C90" s="41">
        <v>478359</v>
      </c>
      <c r="D90" s="42">
        <v>478</v>
      </c>
      <c r="E90" s="17">
        <v>9708</v>
      </c>
      <c r="F90" s="42">
        <v>10</v>
      </c>
      <c r="G90" s="42">
        <v>6694</v>
      </c>
      <c r="H90" s="128">
        <f t="shared" si="0"/>
        <v>6.694</v>
      </c>
      <c r="I90" s="16">
        <v>8793</v>
      </c>
      <c r="J90" s="16">
        <v>9</v>
      </c>
      <c r="K90" s="154">
        <v>1828.14</v>
      </c>
      <c r="L90" s="155">
        <v>4708.04</v>
      </c>
      <c r="M90" s="155">
        <v>2258.1</v>
      </c>
      <c r="O90" s="152">
        <f t="shared" si="1"/>
        <v>1.8281</v>
      </c>
      <c r="P90" s="152">
        <f t="shared" si="2"/>
        <v>4.708</v>
      </c>
      <c r="Q90" s="152">
        <f t="shared" si="3"/>
        <v>2.2581</v>
      </c>
      <c r="S90" s="154">
        <v>1000</v>
      </c>
      <c r="T90" s="155">
        <v>3420</v>
      </c>
      <c r="U90" s="155">
        <v>1542</v>
      </c>
      <c r="W90" s="152">
        <f t="shared" si="4"/>
        <v>1</v>
      </c>
      <c r="X90" s="152">
        <f t="shared" si="5"/>
        <v>3.42</v>
      </c>
      <c r="Y90" s="152">
        <f t="shared" si="6"/>
        <v>1.542</v>
      </c>
    </row>
    <row r="91" spans="1:25" ht="15.75" hidden="1">
      <c r="A91" s="40"/>
      <c r="B91" s="40">
        <v>36404</v>
      </c>
      <c r="C91" s="41">
        <v>478214</v>
      </c>
      <c r="D91" s="42">
        <v>478</v>
      </c>
      <c r="E91" s="17">
        <v>8861</v>
      </c>
      <c r="F91" s="42">
        <v>9</v>
      </c>
      <c r="G91" s="42">
        <v>6171</v>
      </c>
      <c r="H91" s="128">
        <f t="shared" si="0"/>
        <v>6.171</v>
      </c>
      <c r="I91" s="16">
        <v>9572</v>
      </c>
      <c r="J91" s="16">
        <v>10</v>
      </c>
      <c r="K91" s="154">
        <v>2146.35</v>
      </c>
      <c r="L91" s="155">
        <v>4018.03</v>
      </c>
      <c r="M91" s="155">
        <v>3407.92</v>
      </c>
      <c r="O91" s="152">
        <f t="shared" si="1"/>
        <v>2.1464</v>
      </c>
      <c r="P91" s="152">
        <f t="shared" si="2"/>
        <v>4.018</v>
      </c>
      <c r="Q91" s="152">
        <f t="shared" si="3"/>
        <v>3.4079</v>
      </c>
      <c r="S91" s="154">
        <v>1336</v>
      </c>
      <c r="T91" s="155">
        <v>3014</v>
      </c>
      <c r="U91" s="155">
        <v>2313</v>
      </c>
      <c r="W91" s="152">
        <f t="shared" si="4"/>
        <v>1.336</v>
      </c>
      <c r="X91" s="152">
        <f t="shared" si="5"/>
        <v>3.014</v>
      </c>
      <c r="Y91" s="152">
        <f t="shared" si="6"/>
        <v>2.313</v>
      </c>
    </row>
    <row r="92" spans="1:25" ht="15.75" hidden="1">
      <c r="A92" s="40"/>
      <c r="B92" s="40">
        <v>36434</v>
      </c>
      <c r="C92" s="41">
        <v>477818</v>
      </c>
      <c r="D92" s="42">
        <v>478</v>
      </c>
      <c r="E92" s="17">
        <v>8124</v>
      </c>
      <c r="F92" s="42">
        <v>8</v>
      </c>
      <c r="G92" s="42">
        <v>5944</v>
      </c>
      <c r="H92" s="128">
        <f t="shared" si="0"/>
        <v>5.944</v>
      </c>
      <c r="I92" s="16">
        <v>9691</v>
      </c>
      <c r="J92" s="16">
        <v>10</v>
      </c>
      <c r="K92" s="154">
        <v>1573.53</v>
      </c>
      <c r="L92" s="155">
        <v>4217.27</v>
      </c>
      <c r="M92" s="155">
        <v>3899.15</v>
      </c>
      <c r="O92" s="152">
        <f t="shared" si="1"/>
        <v>1.5735</v>
      </c>
      <c r="P92" s="152">
        <f t="shared" si="2"/>
        <v>4.2173</v>
      </c>
      <c r="Q92" s="152">
        <f t="shared" si="3"/>
        <v>3.8992</v>
      </c>
      <c r="S92" s="154">
        <v>1085</v>
      </c>
      <c r="T92" s="155">
        <v>3218</v>
      </c>
      <c r="U92" s="155">
        <v>2667</v>
      </c>
      <c r="W92" s="152">
        <f t="shared" si="4"/>
        <v>1.085</v>
      </c>
      <c r="X92" s="152">
        <f t="shared" si="5"/>
        <v>3.218</v>
      </c>
      <c r="Y92" s="152">
        <f t="shared" si="6"/>
        <v>2.667</v>
      </c>
    </row>
    <row r="93" spans="1:25" ht="15.75" hidden="1">
      <c r="A93" s="40"/>
      <c r="B93" s="40">
        <v>36465</v>
      </c>
      <c r="C93" s="41">
        <v>477238</v>
      </c>
      <c r="D93" s="42">
        <v>477</v>
      </c>
      <c r="E93" s="17">
        <v>7715</v>
      </c>
      <c r="F93" s="42">
        <v>8</v>
      </c>
      <c r="G93" s="42">
        <v>5748</v>
      </c>
      <c r="H93" s="128">
        <f t="shared" si="0"/>
        <v>5.748</v>
      </c>
      <c r="I93" s="16">
        <v>13058</v>
      </c>
      <c r="J93" s="16">
        <v>13</v>
      </c>
      <c r="K93" s="154">
        <v>1919.99</v>
      </c>
      <c r="L93" s="155">
        <v>4548.33</v>
      </c>
      <c r="M93" s="155">
        <v>6621.54</v>
      </c>
      <c r="O93" s="152">
        <f t="shared" si="1"/>
        <v>1.92</v>
      </c>
      <c r="P93" s="152">
        <f t="shared" si="2"/>
        <v>4.5483</v>
      </c>
      <c r="Q93" s="152">
        <f t="shared" si="3"/>
        <v>6.6215</v>
      </c>
      <c r="S93" s="154">
        <v>960</v>
      </c>
      <c r="T93" s="155">
        <v>3297</v>
      </c>
      <c r="U93" s="155">
        <v>4425</v>
      </c>
      <c r="W93" s="152">
        <f t="shared" si="4"/>
        <v>0.96</v>
      </c>
      <c r="X93" s="152">
        <f t="shared" si="5"/>
        <v>3.297</v>
      </c>
      <c r="Y93" s="152">
        <f t="shared" si="6"/>
        <v>4.425</v>
      </c>
    </row>
    <row r="94" spans="1:25" ht="15.75" hidden="1">
      <c r="A94" s="40"/>
      <c r="B94" s="40">
        <v>36495</v>
      </c>
      <c r="C94" s="41">
        <v>478244</v>
      </c>
      <c r="D94" s="42">
        <v>478</v>
      </c>
      <c r="E94" s="17">
        <v>10504</v>
      </c>
      <c r="F94" s="42">
        <v>11</v>
      </c>
      <c r="G94" s="42">
        <v>7233</v>
      </c>
      <c r="H94" s="128">
        <f t="shared" si="0"/>
        <v>7.233</v>
      </c>
      <c r="I94" s="16">
        <v>14411</v>
      </c>
      <c r="J94" s="16">
        <v>14</v>
      </c>
      <c r="K94" s="154">
        <v>2083.21</v>
      </c>
      <c r="L94" s="155">
        <v>4961.12</v>
      </c>
      <c r="M94" s="155">
        <v>7366.74</v>
      </c>
      <c r="O94" s="152">
        <f t="shared" si="1"/>
        <v>2.0832</v>
      </c>
      <c r="P94" s="152">
        <f t="shared" si="2"/>
        <v>4.9611</v>
      </c>
      <c r="Q94" s="152">
        <f t="shared" si="3"/>
        <v>7.3667</v>
      </c>
      <c r="S94" s="154">
        <v>1157</v>
      </c>
      <c r="T94" s="155">
        <v>3502</v>
      </c>
      <c r="U94" s="155">
        <v>4919</v>
      </c>
      <c r="W94" s="152">
        <f t="shared" si="4"/>
        <v>1.157</v>
      </c>
      <c r="X94" s="152">
        <f t="shared" si="5"/>
        <v>3.502</v>
      </c>
      <c r="Y94" s="152">
        <f t="shared" si="6"/>
        <v>4.919</v>
      </c>
    </row>
    <row r="95" spans="1:25" s="3" customFormat="1" ht="15.75" hidden="1">
      <c r="A95" s="47"/>
      <c r="B95" s="40">
        <v>36526</v>
      </c>
      <c r="C95" s="49">
        <v>478343</v>
      </c>
      <c r="D95" s="50">
        <v>478.343</v>
      </c>
      <c r="E95" s="17">
        <v>10506</v>
      </c>
      <c r="F95" s="50">
        <v>10.506</v>
      </c>
      <c r="G95" s="45">
        <v>7474</v>
      </c>
      <c r="H95" s="128">
        <f t="shared" si="0"/>
        <v>7.474</v>
      </c>
      <c r="I95" s="45">
        <v>13120</v>
      </c>
      <c r="J95" s="50">
        <v>13.12</v>
      </c>
      <c r="K95" s="156">
        <v>1099.82</v>
      </c>
      <c r="L95" s="157">
        <v>5124.38</v>
      </c>
      <c r="M95" s="157">
        <v>6895.35</v>
      </c>
      <c r="N95" s="4"/>
      <c r="O95" s="152">
        <f t="shared" si="1"/>
        <v>1.0998</v>
      </c>
      <c r="P95" s="152">
        <f t="shared" si="2"/>
        <v>5.1244</v>
      </c>
      <c r="Q95" s="152">
        <f t="shared" si="3"/>
        <v>6.8954</v>
      </c>
      <c r="S95" s="156">
        <v>540</v>
      </c>
      <c r="T95" s="157">
        <v>3718</v>
      </c>
      <c r="U95" s="157">
        <v>4683</v>
      </c>
      <c r="W95" s="152">
        <f t="shared" si="4"/>
        <v>0.54</v>
      </c>
      <c r="X95" s="152">
        <f t="shared" si="5"/>
        <v>3.718</v>
      </c>
      <c r="Y95" s="152">
        <f t="shared" si="6"/>
        <v>4.683</v>
      </c>
    </row>
    <row r="96" spans="1:25" s="3" customFormat="1" ht="15.75" hidden="1">
      <c r="A96" s="47"/>
      <c r="B96" s="40">
        <v>36557</v>
      </c>
      <c r="C96" s="49">
        <v>478097</v>
      </c>
      <c r="D96" s="50">
        <v>478.097</v>
      </c>
      <c r="E96" s="17">
        <v>9961</v>
      </c>
      <c r="F96" s="50">
        <v>9.961</v>
      </c>
      <c r="G96" s="45">
        <v>6853</v>
      </c>
      <c r="H96" s="128">
        <f t="shared" si="0"/>
        <v>6.853</v>
      </c>
      <c r="I96" s="45">
        <v>10294</v>
      </c>
      <c r="J96" s="50">
        <v>10.294</v>
      </c>
      <c r="K96" s="156">
        <v>930.97</v>
      </c>
      <c r="L96" s="157">
        <v>4421.93</v>
      </c>
      <c r="M96" s="157">
        <v>4656.88</v>
      </c>
      <c r="N96" s="4"/>
      <c r="O96" s="152">
        <f t="shared" si="1"/>
        <v>0.931</v>
      </c>
      <c r="P96" s="152">
        <f t="shared" si="2"/>
        <v>4.4219</v>
      </c>
      <c r="Q96" s="152">
        <f t="shared" si="3"/>
        <v>4.6569</v>
      </c>
      <c r="S96" s="156">
        <v>447</v>
      </c>
      <c r="T96" s="157">
        <v>3200</v>
      </c>
      <c r="U96" s="157">
        <v>3305</v>
      </c>
      <c r="W96" s="152">
        <f t="shared" si="4"/>
        <v>0.447</v>
      </c>
      <c r="X96" s="152">
        <f t="shared" si="5"/>
        <v>3.2</v>
      </c>
      <c r="Y96" s="152">
        <f t="shared" si="6"/>
        <v>3.305</v>
      </c>
    </row>
    <row r="97" spans="1:25" s="3" customFormat="1" ht="15.75">
      <c r="A97" s="47"/>
      <c r="B97" s="40">
        <v>36586</v>
      </c>
      <c r="C97" s="49">
        <v>478457</v>
      </c>
      <c r="D97" s="50">
        <v>478.457</v>
      </c>
      <c r="E97" s="17">
        <v>10780</v>
      </c>
      <c r="F97" s="50">
        <v>10.78</v>
      </c>
      <c r="G97" s="45">
        <v>7535</v>
      </c>
      <c r="H97" s="128">
        <f t="shared" si="0"/>
        <v>7.535</v>
      </c>
      <c r="I97" s="45">
        <v>16224</v>
      </c>
      <c r="J97" s="50">
        <v>16.224</v>
      </c>
      <c r="K97" s="156">
        <v>5844.25</v>
      </c>
      <c r="L97" s="157">
        <v>5052.17</v>
      </c>
      <c r="M97" s="157">
        <v>5327.88</v>
      </c>
      <c r="N97" s="4"/>
      <c r="O97" s="152">
        <f t="shared" si="1"/>
        <v>5.8443</v>
      </c>
      <c r="P97" s="152">
        <f t="shared" si="2"/>
        <v>5.0522</v>
      </c>
      <c r="Q97" s="152">
        <f t="shared" si="3"/>
        <v>5.3279</v>
      </c>
      <c r="S97" s="156">
        <v>3287</v>
      </c>
      <c r="T97" s="157">
        <v>3739</v>
      </c>
      <c r="U97" s="157">
        <v>3694</v>
      </c>
      <c r="W97" s="152">
        <f t="shared" si="4"/>
        <v>3.287</v>
      </c>
      <c r="X97" s="152">
        <f t="shared" si="5"/>
        <v>3.739</v>
      </c>
      <c r="Y97" s="152">
        <f t="shared" si="6"/>
        <v>3.694</v>
      </c>
    </row>
    <row r="98" spans="1:25" s="3" customFormat="1" ht="15.75">
      <c r="A98" s="47"/>
      <c r="B98" s="40">
        <v>36617</v>
      </c>
      <c r="C98" s="49">
        <v>480189</v>
      </c>
      <c r="D98" s="50">
        <v>480.189</v>
      </c>
      <c r="E98" s="17">
        <v>10095</v>
      </c>
      <c r="F98" s="50">
        <v>10.095</v>
      </c>
      <c r="G98" s="45">
        <v>7300</v>
      </c>
      <c r="H98" s="128">
        <f t="shared" si="0"/>
        <v>7.3</v>
      </c>
      <c r="I98" s="45">
        <v>13049</v>
      </c>
      <c r="J98" s="50">
        <v>13.049</v>
      </c>
      <c r="K98" s="156">
        <v>2478.34</v>
      </c>
      <c r="L98" s="157">
        <v>4514.66</v>
      </c>
      <c r="M98" s="157">
        <v>6055.83</v>
      </c>
      <c r="N98" s="4"/>
      <c r="O98" s="152">
        <f t="shared" si="1"/>
        <v>2.4783</v>
      </c>
      <c r="P98" s="152">
        <f t="shared" si="2"/>
        <v>4.5147</v>
      </c>
      <c r="Q98" s="152">
        <f t="shared" si="3"/>
        <v>6.0558</v>
      </c>
      <c r="S98" s="156">
        <v>1593</v>
      </c>
      <c r="T98" s="157">
        <v>3160</v>
      </c>
      <c r="U98" s="157">
        <v>3886</v>
      </c>
      <c r="W98" s="152">
        <f t="shared" si="4"/>
        <v>1.593</v>
      </c>
      <c r="X98" s="152">
        <f t="shared" si="5"/>
        <v>3.16</v>
      </c>
      <c r="Y98" s="152">
        <f t="shared" si="6"/>
        <v>3.886</v>
      </c>
    </row>
    <row r="99" spans="1:25" s="3" customFormat="1" ht="15.75">
      <c r="A99" s="47"/>
      <c r="B99" s="40">
        <v>36647</v>
      </c>
      <c r="C99" s="49">
        <v>480318</v>
      </c>
      <c r="D99" s="50">
        <v>480.318</v>
      </c>
      <c r="E99" s="17">
        <v>9727</v>
      </c>
      <c r="F99" s="50">
        <v>9.727</v>
      </c>
      <c r="G99" s="45">
        <v>6793</v>
      </c>
      <c r="H99" s="128">
        <f t="shared" si="0"/>
        <v>6.793</v>
      </c>
      <c r="I99" s="45">
        <v>13304</v>
      </c>
      <c r="J99" s="50">
        <v>13.304</v>
      </c>
      <c r="K99" s="156">
        <v>1795.42</v>
      </c>
      <c r="L99" s="157">
        <v>4766.01</v>
      </c>
      <c r="M99" s="157">
        <v>6742.97</v>
      </c>
      <c r="N99" s="4"/>
      <c r="O99" s="152">
        <f t="shared" si="1"/>
        <v>1.7954</v>
      </c>
      <c r="P99" s="152">
        <f t="shared" si="2"/>
        <v>4.766</v>
      </c>
      <c r="Q99" s="152">
        <f t="shared" si="3"/>
        <v>6.743</v>
      </c>
      <c r="S99" s="156">
        <v>1003</v>
      </c>
      <c r="T99" s="157">
        <v>3412</v>
      </c>
      <c r="U99" s="157">
        <v>4420</v>
      </c>
      <c r="W99" s="152">
        <f t="shared" si="4"/>
        <v>1.003</v>
      </c>
      <c r="X99" s="152">
        <f t="shared" si="5"/>
        <v>3.412</v>
      </c>
      <c r="Y99" s="152">
        <f t="shared" si="6"/>
        <v>4.42</v>
      </c>
    </row>
    <row r="100" spans="1:25" s="3" customFormat="1" ht="15.75">
      <c r="A100" s="47"/>
      <c r="B100" s="40">
        <v>36678</v>
      </c>
      <c r="C100" s="49">
        <v>480043</v>
      </c>
      <c r="D100" s="50">
        <v>480.043</v>
      </c>
      <c r="E100" s="17">
        <v>10093</v>
      </c>
      <c r="F100" s="50">
        <v>10.093</v>
      </c>
      <c r="G100" s="45">
        <v>7037</v>
      </c>
      <c r="H100" s="128">
        <f t="shared" si="0"/>
        <v>7.037</v>
      </c>
      <c r="I100" s="45">
        <v>12362</v>
      </c>
      <c r="J100" s="50">
        <v>12.362</v>
      </c>
      <c r="K100" s="156">
        <v>1774.26</v>
      </c>
      <c r="L100" s="157">
        <v>4097.1</v>
      </c>
      <c r="M100" s="157">
        <v>6724.61</v>
      </c>
      <c r="N100" s="4"/>
      <c r="O100" s="152">
        <f t="shared" si="1"/>
        <v>1.7743</v>
      </c>
      <c r="P100" s="152">
        <f t="shared" si="2"/>
        <v>4.0971</v>
      </c>
      <c r="Q100" s="152">
        <f t="shared" si="3"/>
        <v>6.7246</v>
      </c>
      <c r="S100" s="156">
        <v>1243</v>
      </c>
      <c r="T100" s="157">
        <v>3168</v>
      </c>
      <c r="U100" s="157">
        <v>4597</v>
      </c>
      <c r="W100" s="152">
        <f t="shared" si="4"/>
        <v>1.243</v>
      </c>
      <c r="X100" s="152">
        <f t="shared" si="5"/>
        <v>3.168</v>
      </c>
      <c r="Y100" s="152">
        <f t="shared" si="6"/>
        <v>4.597</v>
      </c>
    </row>
    <row r="101" spans="1:25" s="3" customFormat="1" ht="15.75">
      <c r="A101" s="47"/>
      <c r="B101" s="40">
        <v>36708</v>
      </c>
      <c r="C101" s="49">
        <v>479607</v>
      </c>
      <c r="D101" s="50">
        <v>479.607</v>
      </c>
      <c r="E101" s="17">
        <v>10058</v>
      </c>
      <c r="F101" s="50">
        <v>10.058</v>
      </c>
      <c r="G101" s="45">
        <v>7426</v>
      </c>
      <c r="H101" s="128">
        <f t="shared" si="0"/>
        <v>7.426</v>
      </c>
      <c r="I101" s="45">
        <v>13117</v>
      </c>
      <c r="J101" s="50">
        <v>13.117</v>
      </c>
      <c r="K101" s="156">
        <v>4929.35</v>
      </c>
      <c r="L101" s="157">
        <v>4184.66</v>
      </c>
      <c r="M101" s="157">
        <v>4002.74</v>
      </c>
      <c r="N101" s="4"/>
      <c r="O101" s="152">
        <f t="shared" si="1"/>
        <v>4.9294</v>
      </c>
      <c r="P101" s="152">
        <f t="shared" si="2"/>
        <v>4.1847</v>
      </c>
      <c r="Q101" s="152">
        <f t="shared" si="3"/>
        <v>4.0027</v>
      </c>
      <c r="S101" s="156">
        <v>3134</v>
      </c>
      <c r="T101" s="157">
        <v>3308</v>
      </c>
      <c r="U101" s="157">
        <v>2918</v>
      </c>
      <c r="W101" s="152">
        <f t="shared" si="4"/>
        <v>3.134</v>
      </c>
      <c r="X101" s="152">
        <f t="shared" si="5"/>
        <v>3.308</v>
      </c>
      <c r="Y101" s="152">
        <f t="shared" si="6"/>
        <v>2.918</v>
      </c>
    </row>
    <row r="102" spans="1:25" s="13" customFormat="1" ht="15.75">
      <c r="A102" s="51"/>
      <c r="B102" s="40">
        <v>36739</v>
      </c>
      <c r="C102" s="52">
        <v>482587</v>
      </c>
      <c r="D102" s="53">
        <v>482.587</v>
      </c>
      <c r="E102" s="17">
        <v>11468</v>
      </c>
      <c r="F102" s="53">
        <v>11.468</v>
      </c>
      <c r="G102" s="48">
        <v>8206</v>
      </c>
      <c r="H102" s="128">
        <f t="shared" si="0"/>
        <v>8.206</v>
      </c>
      <c r="I102" s="48">
        <v>10611</v>
      </c>
      <c r="J102" s="53">
        <v>10.611</v>
      </c>
      <c r="K102" s="158">
        <v>3028.04</v>
      </c>
      <c r="L102" s="159">
        <v>4446.45</v>
      </c>
      <c r="M102" s="159">
        <v>3120.28</v>
      </c>
      <c r="N102" s="4"/>
      <c r="O102" s="152">
        <f t="shared" si="1"/>
        <v>3.028</v>
      </c>
      <c r="P102" s="152">
        <f t="shared" si="2"/>
        <v>4.4465</v>
      </c>
      <c r="Q102" s="152">
        <f t="shared" si="3"/>
        <v>3.1203</v>
      </c>
      <c r="S102" s="158">
        <v>1835</v>
      </c>
      <c r="T102" s="159">
        <v>3482</v>
      </c>
      <c r="U102" s="159">
        <v>2298</v>
      </c>
      <c r="W102" s="152">
        <f t="shared" si="4"/>
        <v>1.835</v>
      </c>
      <c r="X102" s="152">
        <f t="shared" si="5"/>
        <v>3.482</v>
      </c>
      <c r="Y102" s="152">
        <f t="shared" si="6"/>
        <v>2.298</v>
      </c>
    </row>
    <row r="103" spans="1:25" s="14" customFormat="1" ht="15.75">
      <c r="A103" s="54"/>
      <c r="B103" s="40">
        <v>36770</v>
      </c>
      <c r="C103" s="15">
        <v>481458</v>
      </c>
      <c r="D103" s="27">
        <v>481.458</v>
      </c>
      <c r="E103" s="17">
        <v>8554</v>
      </c>
      <c r="F103" s="15">
        <v>8.554</v>
      </c>
      <c r="G103" s="16">
        <v>6337</v>
      </c>
      <c r="H103" s="128">
        <f t="shared" si="0"/>
        <v>6.337</v>
      </c>
      <c r="I103" s="16">
        <v>9977</v>
      </c>
      <c r="J103" s="18">
        <v>9.977</v>
      </c>
      <c r="K103" s="150">
        <v>2466.94</v>
      </c>
      <c r="L103" s="151">
        <v>4948.92</v>
      </c>
      <c r="M103" s="151">
        <v>2561.32</v>
      </c>
      <c r="N103" s="4"/>
      <c r="O103" s="152">
        <f t="shared" si="1"/>
        <v>2.4669</v>
      </c>
      <c r="P103" s="152">
        <f t="shared" si="2"/>
        <v>4.9489</v>
      </c>
      <c r="Q103" s="152">
        <f t="shared" si="3"/>
        <v>2.5613</v>
      </c>
      <c r="S103" s="150">
        <v>1227</v>
      </c>
      <c r="T103" s="151">
        <v>3948</v>
      </c>
      <c r="U103" s="151">
        <v>1930</v>
      </c>
      <c r="W103" s="152">
        <f t="shared" si="4"/>
        <v>1.227</v>
      </c>
      <c r="X103" s="152">
        <f t="shared" si="5"/>
        <v>3.948</v>
      </c>
      <c r="Y103" s="152">
        <f t="shared" si="6"/>
        <v>1.93</v>
      </c>
    </row>
    <row r="104" spans="1:25" s="14" customFormat="1" ht="15.75">
      <c r="A104" s="54"/>
      <c r="B104" s="40">
        <v>36800</v>
      </c>
      <c r="C104" s="15">
        <v>481910</v>
      </c>
      <c r="D104" s="27">
        <v>481.91</v>
      </c>
      <c r="E104" s="17">
        <v>8910</v>
      </c>
      <c r="F104" s="15">
        <v>8.91</v>
      </c>
      <c r="G104" s="16">
        <v>6423</v>
      </c>
      <c r="H104" s="128">
        <f t="shared" si="0"/>
        <v>6.423</v>
      </c>
      <c r="I104" s="16">
        <v>10882</v>
      </c>
      <c r="J104" s="18">
        <v>10.882</v>
      </c>
      <c r="K104" s="150">
        <v>2973.87</v>
      </c>
      <c r="L104" s="151">
        <v>4687.61</v>
      </c>
      <c r="M104" s="151">
        <v>3220.12</v>
      </c>
      <c r="N104" s="4"/>
      <c r="O104" s="152">
        <f t="shared" si="1"/>
        <v>2.9739</v>
      </c>
      <c r="P104" s="152">
        <f t="shared" si="2"/>
        <v>4.6876</v>
      </c>
      <c r="Q104" s="152">
        <f t="shared" si="3"/>
        <v>3.2201</v>
      </c>
      <c r="S104" s="150">
        <v>1424</v>
      </c>
      <c r="T104" s="151">
        <v>3688</v>
      </c>
      <c r="U104" s="151">
        <v>2325</v>
      </c>
      <c r="W104" s="152">
        <f t="shared" si="4"/>
        <v>1.424</v>
      </c>
      <c r="X104" s="152">
        <f t="shared" si="5"/>
        <v>3.688</v>
      </c>
      <c r="Y104" s="152">
        <f t="shared" si="6"/>
        <v>2.325</v>
      </c>
    </row>
    <row r="105" spans="1:25" s="14" customFormat="1" ht="15.75">
      <c r="A105" s="54"/>
      <c r="B105" s="40">
        <v>36831</v>
      </c>
      <c r="C105" s="15">
        <v>483827</v>
      </c>
      <c r="D105" s="27">
        <v>483.827</v>
      </c>
      <c r="E105" s="17">
        <v>9552</v>
      </c>
      <c r="F105" s="15">
        <v>9.552</v>
      </c>
      <c r="G105" s="16">
        <v>6733</v>
      </c>
      <c r="H105" s="128">
        <f t="shared" si="0"/>
        <v>6.733</v>
      </c>
      <c r="I105" s="16">
        <v>7833</v>
      </c>
      <c r="J105" s="18">
        <v>7.833</v>
      </c>
      <c r="K105" s="150">
        <v>1617.76</v>
      </c>
      <c r="L105" s="151">
        <v>3134.64</v>
      </c>
      <c r="M105" s="151">
        <v>3080.69</v>
      </c>
      <c r="N105" s="4"/>
      <c r="O105" s="152">
        <f t="shared" si="1"/>
        <v>1.6178</v>
      </c>
      <c r="P105" s="152">
        <f t="shared" si="2"/>
        <v>3.1346</v>
      </c>
      <c r="Q105" s="152">
        <f t="shared" si="3"/>
        <v>3.0807</v>
      </c>
      <c r="S105" s="150">
        <v>927</v>
      </c>
      <c r="T105" s="151">
        <v>2535</v>
      </c>
      <c r="U105" s="151">
        <v>2164</v>
      </c>
      <c r="W105" s="152">
        <f t="shared" si="4"/>
        <v>0.927</v>
      </c>
      <c r="X105" s="152">
        <f t="shared" si="5"/>
        <v>2.535</v>
      </c>
      <c r="Y105" s="152">
        <f t="shared" si="6"/>
        <v>2.164</v>
      </c>
    </row>
    <row r="106" spans="1:25" s="33" customFormat="1" ht="15.75">
      <c r="A106" s="29" t="s">
        <v>73</v>
      </c>
      <c r="B106" s="55">
        <v>36861</v>
      </c>
      <c r="C106" s="30">
        <v>521701</v>
      </c>
      <c r="D106" s="35">
        <f>C106/1000</f>
        <v>521.701</v>
      </c>
      <c r="E106" s="32">
        <v>6774</v>
      </c>
      <c r="F106" s="36">
        <f>E106/1000</f>
        <v>6.774</v>
      </c>
      <c r="G106" s="31">
        <v>5223</v>
      </c>
      <c r="H106" s="129">
        <f t="shared" si="0"/>
        <v>5.223</v>
      </c>
      <c r="I106" s="31">
        <v>6507</v>
      </c>
      <c r="J106" s="36">
        <f>I106/1000</f>
        <v>6.507</v>
      </c>
      <c r="K106" s="160">
        <v>1094.13</v>
      </c>
      <c r="L106" s="160">
        <v>3023.06</v>
      </c>
      <c r="M106" s="160">
        <v>2389.95</v>
      </c>
      <c r="N106" s="4"/>
      <c r="O106" s="153">
        <f aca="true" t="shared" si="7" ref="O106:O132">ROUND(K106/1000,4)</f>
        <v>1.0941</v>
      </c>
      <c r="P106" s="153">
        <f aca="true" t="shared" si="8" ref="P106:P132">ROUND(L106/1000,4)</f>
        <v>3.0231</v>
      </c>
      <c r="Q106" s="153">
        <f aca="true" t="shared" si="9" ref="Q106:Q132">ROUND(M106/1000,4)</f>
        <v>2.39</v>
      </c>
      <c r="S106" s="160">
        <v>626</v>
      </c>
      <c r="T106" s="160">
        <v>2535</v>
      </c>
      <c r="U106" s="160">
        <v>1798</v>
      </c>
      <c r="W106" s="152">
        <f t="shared" si="4"/>
        <v>0.626</v>
      </c>
      <c r="X106" s="152">
        <f t="shared" si="5"/>
        <v>2.535</v>
      </c>
      <c r="Y106" s="152">
        <f t="shared" si="6"/>
        <v>1.798</v>
      </c>
    </row>
    <row r="107" spans="1:25" s="33" customFormat="1" ht="15.75">
      <c r="A107" s="29"/>
      <c r="B107" s="55">
        <v>36892</v>
      </c>
      <c r="C107" s="30">
        <v>519880</v>
      </c>
      <c r="D107" s="35">
        <f>C107/1000</f>
        <v>519.88</v>
      </c>
      <c r="E107" s="32">
        <v>5710</v>
      </c>
      <c r="F107" s="36">
        <f>E107/1000</f>
        <v>5.71</v>
      </c>
      <c r="G107" s="31">
        <v>4349</v>
      </c>
      <c r="H107" s="129">
        <f t="shared" si="0"/>
        <v>4.349</v>
      </c>
      <c r="I107" s="31">
        <v>7329</v>
      </c>
      <c r="J107" s="36">
        <f>I107/1000</f>
        <v>7.329</v>
      </c>
      <c r="K107" s="160">
        <v>2091.1</v>
      </c>
      <c r="L107" s="160">
        <v>2990.88</v>
      </c>
      <c r="M107" s="160">
        <v>2246.37</v>
      </c>
      <c r="N107" s="4"/>
      <c r="O107" s="153">
        <f t="shared" si="7"/>
        <v>2.0911</v>
      </c>
      <c r="P107" s="153">
        <f t="shared" si="8"/>
        <v>2.9909</v>
      </c>
      <c r="Q107" s="153">
        <f t="shared" si="9"/>
        <v>2.2464</v>
      </c>
      <c r="S107" s="160">
        <v>1145</v>
      </c>
      <c r="T107" s="160">
        <v>2489</v>
      </c>
      <c r="U107" s="160">
        <v>1637</v>
      </c>
      <c r="W107" s="152">
        <f t="shared" si="4"/>
        <v>1.145</v>
      </c>
      <c r="X107" s="152">
        <f t="shared" si="5"/>
        <v>2.489</v>
      </c>
      <c r="Y107" s="152">
        <f t="shared" si="6"/>
        <v>1.637</v>
      </c>
    </row>
    <row r="108" spans="1:25" s="33" customFormat="1" ht="15.75">
      <c r="A108" s="29"/>
      <c r="B108" s="55">
        <v>36923</v>
      </c>
      <c r="C108" s="30">
        <v>518724</v>
      </c>
      <c r="D108" s="35">
        <f>C108/1000</f>
        <v>518.724</v>
      </c>
      <c r="E108" s="32">
        <v>6603</v>
      </c>
      <c r="F108" s="36">
        <f>E108/1000</f>
        <v>6.603</v>
      </c>
      <c r="G108" s="31">
        <v>4764</v>
      </c>
      <c r="H108" s="129">
        <f t="shared" si="0"/>
        <v>4.764</v>
      </c>
      <c r="I108" s="31">
        <v>8396</v>
      </c>
      <c r="J108" s="36">
        <f>I108/1000</f>
        <v>8.396</v>
      </c>
      <c r="K108" s="160">
        <v>2633.79</v>
      </c>
      <c r="L108" s="160">
        <v>3163.93</v>
      </c>
      <c r="M108" s="160">
        <v>2598.55</v>
      </c>
      <c r="N108" s="4"/>
      <c r="O108" s="153">
        <f t="shared" si="7"/>
        <v>2.6338</v>
      </c>
      <c r="P108" s="153">
        <f t="shared" si="8"/>
        <v>3.1639</v>
      </c>
      <c r="Q108" s="153">
        <f t="shared" si="9"/>
        <v>2.5986</v>
      </c>
      <c r="S108" s="160">
        <v>1442</v>
      </c>
      <c r="T108" s="160">
        <v>2559</v>
      </c>
      <c r="U108" s="160">
        <v>2047</v>
      </c>
      <c r="W108" s="152">
        <f t="shared" si="4"/>
        <v>1.442</v>
      </c>
      <c r="X108" s="152">
        <f t="shared" si="5"/>
        <v>2.559</v>
      </c>
      <c r="Y108" s="152">
        <f t="shared" si="6"/>
        <v>2.047</v>
      </c>
    </row>
    <row r="109" spans="1:25" s="33" customFormat="1" ht="15.75">
      <c r="A109" s="29"/>
      <c r="B109" s="55">
        <v>36951</v>
      </c>
      <c r="C109" s="30">
        <v>518742</v>
      </c>
      <c r="D109" s="35">
        <f>C109/1000</f>
        <v>518.742</v>
      </c>
      <c r="E109" s="32">
        <v>8609</v>
      </c>
      <c r="F109" s="36">
        <f>E109/1000</f>
        <v>8.609</v>
      </c>
      <c r="G109" s="31">
        <v>6414</v>
      </c>
      <c r="H109" s="129">
        <f t="shared" si="0"/>
        <v>6.414</v>
      </c>
      <c r="I109" s="31">
        <v>12400</v>
      </c>
      <c r="J109" s="36">
        <f>I109/1000</f>
        <v>12.4</v>
      </c>
      <c r="K109" s="160">
        <v>4145.97</v>
      </c>
      <c r="L109" s="160">
        <v>5084.8</v>
      </c>
      <c r="M109" s="160">
        <v>3168.93</v>
      </c>
      <c r="N109" s="4"/>
      <c r="O109" s="153">
        <f t="shared" si="7"/>
        <v>4.146</v>
      </c>
      <c r="P109" s="153">
        <f t="shared" si="8"/>
        <v>5.0848</v>
      </c>
      <c r="Q109" s="153">
        <f t="shared" si="9"/>
        <v>3.1689</v>
      </c>
      <c r="S109" s="160">
        <v>2536</v>
      </c>
      <c r="T109" s="160">
        <v>4143</v>
      </c>
      <c r="U109" s="160">
        <v>2587</v>
      </c>
      <c r="W109" s="152">
        <f t="shared" si="4"/>
        <v>2.536</v>
      </c>
      <c r="X109" s="152">
        <f t="shared" si="5"/>
        <v>4.143</v>
      </c>
      <c r="Y109" s="152">
        <f t="shared" si="6"/>
        <v>2.587</v>
      </c>
    </row>
    <row r="110" spans="1:25" s="33" customFormat="1" ht="15.75">
      <c r="A110" s="29"/>
      <c r="B110" s="55">
        <v>36982</v>
      </c>
      <c r="C110" s="30">
        <v>519497.09</v>
      </c>
      <c r="D110" s="35">
        <f>C110/1000</f>
        <v>519.4970900000001</v>
      </c>
      <c r="E110" s="34">
        <v>8978.49</v>
      </c>
      <c r="F110" s="36">
        <f>E110/1000</f>
        <v>8.978489999999999</v>
      </c>
      <c r="G110" s="31">
        <v>6931</v>
      </c>
      <c r="H110" s="129">
        <f t="shared" si="0"/>
        <v>6.931</v>
      </c>
      <c r="I110" s="120">
        <v>8736</v>
      </c>
      <c r="J110" s="36">
        <f>I110/1000</f>
        <v>8.736</v>
      </c>
      <c r="K110" s="160">
        <v>2327.95</v>
      </c>
      <c r="L110" s="160">
        <v>3747.4</v>
      </c>
      <c r="M110" s="160">
        <v>2660.49</v>
      </c>
      <c r="N110" s="4"/>
      <c r="O110" s="153">
        <f t="shared" si="7"/>
        <v>2.328</v>
      </c>
      <c r="P110" s="153">
        <f t="shared" si="8"/>
        <v>3.7474</v>
      </c>
      <c r="Q110" s="153">
        <f t="shared" si="9"/>
        <v>2.6605</v>
      </c>
      <c r="S110" s="160">
        <v>1292</v>
      </c>
      <c r="T110" s="160">
        <v>3272</v>
      </c>
      <c r="U110" s="160">
        <v>2252</v>
      </c>
      <c r="W110" s="152">
        <f t="shared" si="4"/>
        <v>1.292</v>
      </c>
      <c r="X110" s="152">
        <f t="shared" si="5"/>
        <v>3.272</v>
      </c>
      <c r="Y110" s="152">
        <f t="shared" si="6"/>
        <v>2.252</v>
      </c>
    </row>
    <row r="111" spans="1:25" s="33" customFormat="1" ht="15.75">
      <c r="A111" s="29"/>
      <c r="B111" s="55">
        <v>37012</v>
      </c>
      <c r="C111" s="30">
        <v>519097</v>
      </c>
      <c r="D111" s="35">
        <v>519.097</v>
      </c>
      <c r="E111" s="34">
        <v>8746</v>
      </c>
      <c r="F111" s="36">
        <v>8.746</v>
      </c>
      <c r="G111" s="31">
        <v>6842</v>
      </c>
      <c r="H111" s="129">
        <f t="shared" si="0"/>
        <v>6.842</v>
      </c>
      <c r="I111" s="120">
        <v>11191.92</v>
      </c>
      <c r="J111" s="36">
        <v>11.19192</v>
      </c>
      <c r="K111" s="160">
        <v>3077.78</v>
      </c>
      <c r="L111" s="160">
        <v>4950.88</v>
      </c>
      <c r="M111" s="160">
        <v>3163.37</v>
      </c>
      <c r="N111" s="4"/>
      <c r="O111" s="153">
        <f t="shared" si="7"/>
        <v>3.0778</v>
      </c>
      <c r="P111" s="153">
        <f t="shared" si="8"/>
        <v>4.9509</v>
      </c>
      <c r="Q111" s="153">
        <f t="shared" si="9"/>
        <v>3.1634</v>
      </c>
      <c r="S111" s="160">
        <v>1639</v>
      </c>
      <c r="T111" s="160">
        <v>4342</v>
      </c>
      <c r="U111" s="160">
        <v>2653</v>
      </c>
      <c r="W111" s="152">
        <f t="shared" si="4"/>
        <v>1.639</v>
      </c>
      <c r="X111" s="152">
        <f t="shared" si="5"/>
        <v>4.342</v>
      </c>
      <c r="Y111" s="152">
        <f t="shared" si="6"/>
        <v>2.653</v>
      </c>
    </row>
    <row r="112" spans="1:25" s="33" customFormat="1" ht="15.75">
      <c r="A112" s="29"/>
      <c r="B112" s="55">
        <v>37043</v>
      </c>
      <c r="C112" s="68">
        <v>518773</v>
      </c>
      <c r="D112" s="72">
        <v>518.773</v>
      </c>
      <c r="E112" s="71">
        <v>10064</v>
      </c>
      <c r="F112" s="72">
        <v>10.064</v>
      </c>
      <c r="G112" s="70">
        <v>7970</v>
      </c>
      <c r="H112" s="129">
        <f t="shared" si="0"/>
        <v>7.97</v>
      </c>
      <c r="I112" s="69">
        <v>11627</v>
      </c>
      <c r="J112" s="72">
        <v>11.627</v>
      </c>
      <c r="K112" s="160">
        <v>4158.05</v>
      </c>
      <c r="L112" s="160">
        <v>4929.71</v>
      </c>
      <c r="M112" s="160">
        <v>2539.28</v>
      </c>
      <c r="N112" s="4"/>
      <c r="O112" s="153">
        <f t="shared" si="7"/>
        <v>4.1581</v>
      </c>
      <c r="P112" s="153">
        <f t="shared" si="8"/>
        <v>4.9297</v>
      </c>
      <c r="Q112" s="153">
        <f t="shared" si="9"/>
        <v>2.5393</v>
      </c>
      <c r="S112" s="160">
        <v>2121</v>
      </c>
      <c r="T112" s="160">
        <v>4085</v>
      </c>
      <c r="U112" s="160">
        <v>2109</v>
      </c>
      <c r="W112" s="152">
        <f t="shared" si="4"/>
        <v>2.121</v>
      </c>
      <c r="X112" s="152">
        <f t="shared" si="5"/>
        <v>4.085</v>
      </c>
      <c r="Y112" s="152">
        <f t="shared" si="6"/>
        <v>2.109</v>
      </c>
    </row>
    <row r="113" spans="1:25" s="33" customFormat="1" ht="15.75">
      <c r="A113" s="29"/>
      <c r="B113" s="55">
        <v>37073</v>
      </c>
      <c r="C113" s="68">
        <v>521066</v>
      </c>
      <c r="D113" s="72">
        <v>521.066</v>
      </c>
      <c r="E113" s="71">
        <v>11076</v>
      </c>
      <c r="F113" s="72">
        <v>11.076</v>
      </c>
      <c r="G113" s="70">
        <v>7498</v>
      </c>
      <c r="H113" s="129">
        <f aca="true" t="shared" si="10" ref="H113:H123">G113/1000</f>
        <v>7.498</v>
      </c>
      <c r="I113" s="69">
        <v>11555</v>
      </c>
      <c r="J113" s="72">
        <v>11.555</v>
      </c>
      <c r="K113" s="160">
        <v>4954.79</v>
      </c>
      <c r="L113" s="160">
        <v>4597.89</v>
      </c>
      <c r="M113" s="160">
        <v>2002.76</v>
      </c>
      <c r="N113" s="4"/>
      <c r="O113" s="153">
        <f t="shared" si="7"/>
        <v>4.9548</v>
      </c>
      <c r="P113" s="153">
        <f t="shared" si="8"/>
        <v>4.5979</v>
      </c>
      <c r="Q113" s="153">
        <f t="shared" si="9"/>
        <v>2.0028</v>
      </c>
      <c r="S113" s="160">
        <v>2263</v>
      </c>
      <c r="T113" s="160">
        <v>3834</v>
      </c>
      <c r="U113" s="160">
        <v>1624</v>
      </c>
      <c r="W113" s="152">
        <f t="shared" si="4"/>
        <v>2.263</v>
      </c>
      <c r="X113" s="152">
        <f t="shared" si="5"/>
        <v>3.834</v>
      </c>
      <c r="Y113" s="152">
        <f t="shared" si="6"/>
        <v>1.624</v>
      </c>
    </row>
    <row r="114" spans="1:25" s="33" customFormat="1" ht="15.75">
      <c r="A114" s="29"/>
      <c r="B114" s="55">
        <v>37104</v>
      </c>
      <c r="C114" s="68">
        <v>524209</v>
      </c>
      <c r="D114" s="72">
        <v>524.209</v>
      </c>
      <c r="E114" s="71">
        <v>11778</v>
      </c>
      <c r="F114" s="72">
        <v>11.778</v>
      </c>
      <c r="G114" s="70">
        <v>8600</v>
      </c>
      <c r="H114" s="129">
        <f t="shared" si="10"/>
        <v>8.6</v>
      </c>
      <c r="I114" s="69">
        <v>9506</v>
      </c>
      <c r="J114" s="72">
        <v>9.506</v>
      </c>
      <c r="K114" s="160">
        <v>3016.8</v>
      </c>
      <c r="L114" s="160">
        <v>4454.96</v>
      </c>
      <c r="M114" s="160">
        <v>2034.54</v>
      </c>
      <c r="N114" s="4"/>
      <c r="O114" s="153">
        <f t="shared" si="7"/>
        <v>3.0168</v>
      </c>
      <c r="P114" s="153">
        <f t="shared" si="8"/>
        <v>4.455</v>
      </c>
      <c r="Q114" s="153">
        <f t="shared" si="9"/>
        <v>2.0345</v>
      </c>
      <c r="S114" s="160">
        <v>1602</v>
      </c>
      <c r="T114" s="160">
        <v>3814</v>
      </c>
      <c r="U114" s="160">
        <v>1701</v>
      </c>
      <c r="W114" s="152">
        <f t="shared" si="4"/>
        <v>1.602</v>
      </c>
      <c r="X114" s="152">
        <f t="shared" si="5"/>
        <v>3.814</v>
      </c>
      <c r="Y114" s="152">
        <f t="shared" si="6"/>
        <v>1.701</v>
      </c>
    </row>
    <row r="115" spans="1:25" s="33" customFormat="1" ht="15.75">
      <c r="A115" s="29"/>
      <c r="B115" s="55">
        <v>37135</v>
      </c>
      <c r="C115" s="68">
        <v>524489</v>
      </c>
      <c r="D115" s="72">
        <v>524.489</v>
      </c>
      <c r="E115" s="71">
        <v>8037</v>
      </c>
      <c r="F115" s="72">
        <v>8.037</v>
      </c>
      <c r="G115" s="70">
        <v>6083</v>
      </c>
      <c r="H115" s="129">
        <f t="shared" si="10"/>
        <v>6.083</v>
      </c>
      <c r="I115" s="69">
        <v>8416</v>
      </c>
      <c r="J115" s="72">
        <v>8.416</v>
      </c>
      <c r="K115" s="160">
        <v>2953.71</v>
      </c>
      <c r="L115" s="160">
        <v>3685.38</v>
      </c>
      <c r="M115" s="160">
        <v>1776.86</v>
      </c>
      <c r="N115" s="4"/>
      <c r="O115" s="153">
        <f t="shared" si="7"/>
        <v>2.9537</v>
      </c>
      <c r="P115" s="153">
        <f t="shared" si="8"/>
        <v>3.6854</v>
      </c>
      <c r="Q115" s="153">
        <f t="shared" si="9"/>
        <v>1.7769</v>
      </c>
      <c r="S115" s="160">
        <v>1685</v>
      </c>
      <c r="T115" s="160">
        <v>3163</v>
      </c>
      <c r="U115" s="160">
        <v>1467</v>
      </c>
      <c r="W115" s="152">
        <f t="shared" si="4"/>
        <v>1.685</v>
      </c>
      <c r="X115" s="152">
        <f t="shared" si="5"/>
        <v>3.163</v>
      </c>
      <c r="Y115" s="152">
        <f t="shared" si="6"/>
        <v>1.467</v>
      </c>
    </row>
    <row r="116" spans="1:25" s="33" customFormat="1" ht="15.75">
      <c r="A116" s="29"/>
      <c r="B116" s="55">
        <v>37165</v>
      </c>
      <c r="C116" s="68">
        <v>523682</v>
      </c>
      <c r="D116" s="72">
        <v>523.682</v>
      </c>
      <c r="E116" s="71">
        <v>6964</v>
      </c>
      <c r="F116" s="72">
        <v>6.964</v>
      </c>
      <c r="G116" s="70">
        <v>5591</v>
      </c>
      <c r="H116" s="129">
        <f t="shared" si="10"/>
        <v>5.591</v>
      </c>
      <c r="I116" s="69">
        <v>8156</v>
      </c>
      <c r="J116" s="72">
        <v>8.156</v>
      </c>
      <c r="K116" s="160">
        <v>2922.06</v>
      </c>
      <c r="L116" s="160">
        <v>3470.63</v>
      </c>
      <c r="M116" s="160">
        <v>1763.17</v>
      </c>
      <c r="N116" s="4"/>
      <c r="O116" s="153">
        <f t="shared" si="7"/>
        <v>2.9221</v>
      </c>
      <c r="P116" s="153">
        <f t="shared" si="8"/>
        <v>3.4706</v>
      </c>
      <c r="Q116" s="153">
        <f t="shared" si="9"/>
        <v>1.7632</v>
      </c>
      <c r="S116" s="160">
        <v>2119</v>
      </c>
      <c r="T116" s="160">
        <v>3205</v>
      </c>
      <c r="U116" s="160">
        <v>1600</v>
      </c>
      <c r="W116" s="152">
        <f t="shared" si="4"/>
        <v>2.119</v>
      </c>
      <c r="X116" s="152">
        <f t="shared" si="5"/>
        <v>3.205</v>
      </c>
      <c r="Y116" s="152">
        <f t="shared" si="6"/>
        <v>1.6</v>
      </c>
    </row>
    <row r="117" spans="1:25" s="33" customFormat="1" ht="15.75">
      <c r="A117" s="29"/>
      <c r="B117" s="55">
        <v>37196</v>
      </c>
      <c r="C117" s="68">
        <v>524200</v>
      </c>
      <c r="D117" s="72">
        <v>524.2</v>
      </c>
      <c r="E117" s="71">
        <v>8273</v>
      </c>
      <c r="F117" s="72">
        <v>8.273</v>
      </c>
      <c r="G117" s="70">
        <v>7056</v>
      </c>
      <c r="H117" s="129">
        <f t="shared" si="10"/>
        <v>7.056</v>
      </c>
      <c r="I117" s="69">
        <v>12140</v>
      </c>
      <c r="J117" s="72">
        <v>12.14</v>
      </c>
      <c r="K117" s="160">
        <v>5542.74</v>
      </c>
      <c r="L117" s="160">
        <v>4323.47</v>
      </c>
      <c r="M117" s="160">
        <v>2274</v>
      </c>
      <c r="N117" s="4"/>
      <c r="O117" s="153">
        <f t="shared" si="7"/>
        <v>5.5427</v>
      </c>
      <c r="P117" s="153">
        <f t="shared" si="8"/>
        <v>4.3235</v>
      </c>
      <c r="Q117" s="153">
        <f t="shared" si="9"/>
        <v>2.274</v>
      </c>
      <c r="S117" s="160">
        <v>3965</v>
      </c>
      <c r="T117" s="160">
        <v>3859</v>
      </c>
      <c r="U117" s="160">
        <v>1883</v>
      </c>
      <c r="W117" s="152">
        <f t="shared" si="4"/>
        <v>3.965</v>
      </c>
      <c r="X117" s="152">
        <f t="shared" si="5"/>
        <v>3.859</v>
      </c>
      <c r="Y117" s="152">
        <f t="shared" si="6"/>
        <v>1.883</v>
      </c>
    </row>
    <row r="118" spans="1:25" s="33" customFormat="1" ht="15.75">
      <c r="A118" s="29"/>
      <c r="B118" s="55">
        <v>37226</v>
      </c>
      <c r="C118" s="68">
        <v>528871</v>
      </c>
      <c r="D118" s="72">
        <v>528.871</v>
      </c>
      <c r="E118" s="71">
        <v>11677</v>
      </c>
      <c r="F118" s="72">
        <v>11.677</v>
      </c>
      <c r="G118" s="70">
        <v>8391</v>
      </c>
      <c r="H118" s="129">
        <f t="shared" si="10"/>
        <v>8.391</v>
      </c>
      <c r="I118" s="69">
        <v>12692</v>
      </c>
      <c r="J118" s="72">
        <v>12.692</v>
      </c>
      <c r="K118" s="160">
        <v>6530.01</v>
      </c>
      <c r="L118" s="160">
        <v>4041.22</v>
      </c>
      <c r="M118" s="160">
        <v>2121.25</v>
      </c>
      <c r="N118" s="4"/>
      <c r="O118" s="153">
        <f t="shared" si="7"/>
        <v>6.53</v>
      </c>
      <c r="P118" s="153">
        <f t="shared" si="8"/>
        <v>4.0412</v>
      </c>
      <c r="Q118" s="153">
        <f t="shared" si="9"/>
        <v>2.1213</v>
      </c>
      <c r="S118" s="160">
        <v>3182</v>
      </c>
      <c r="T118" s="160">
        <v>3502</v>
      </c>
      <c r="U118" s="160">
        <v>1657</v>
      </c>
      <c r="W118" s="152">
        <f t="shared" si="4"/>
        <v>3.182</v>
      </c>
      <c r="X118" s="152">
        <f t="shared" si="5"/>
        <v>3.502</v>
      </c>
      <c r="Y118" s="152">
        <f t="shared" si="6"/>
        <v>1.657</v>
      </c>
    </row>
    <row r="119" spans="1:25" s="33" customFormat="1" ht="15.75">
      <c r="A119" s="29"/>
      <c r="B119" s="55">
        <v>37257</v>
      </c>
      <c r="C119" s="68">
        <v>531818</v>
      </c>
      <c r="D119" s="72">
        <v>531.818</v>
      </c>
      <c r="E119" s="71">
        <v>11467</v>
      </c>
      <c r="F119" s="72">
        <v>11.467</v>
      </c>
      <c r="G119" s="70">
        <v>8831</v>
      </c>
      <c r="H119" s="129">
        <f t="shared" si="10"/>
        <v>8.831</v>
      </c>
      <c r="I119" s="69">
        <v>12816</v>
      </c>
      <c r="J119" s="72">
        <v>12.816</v>
      </c>
      <c r="K119" s="160">
        <v>5954.44</v>
      </c>
      <c r="L119" s="160">
        <v>4683.09</v>
      </c>
      <c r="M119" s="160">
        <v>2178.59</v>
      </c>
      <c r="N119" s="4"/>
      <c r="O119" s="153">
        <f t="shared" si="7"/>
        <v>5.9544</v>
      </c>
      <c r="P119" s="153">
        <f t="shared" si="8"/>
        <v>4.6831</v>
      </c>
      <c r="Q119" s="153">
        <f t="shared" si="9"/>
        <v>2.1786</v>
      </c>
      <c r="S119" s="160">
        <v>3153</v>
      </c>
      <c r="T119" s="160">
        <v>4235</v>
      </c>
      <c r="U119" s="160">
        <v>1707</v>
      </c>
      <c r="W119" s="152">
        <f t="shared" si="4"/>
        <v>3.153</v>
      </c>
      <c r="X119" s="152">
        <f t="shared" si="5"/>
        <v>4.235</v>
      </c>
      <c r="Y119" s="152">
        <f t="shared" si="6"/>
        <v>1.707</v>
      </c>
    </row>
    <row r="120" spans="1:25" s="33" customFormat="1" ht="15.75">
      <c r="A120" s="29"/>
      <c r="B120" s="55">
        <v>37288</v>
      </c>
      <c r="C120" s="68">
        <v>532425</v>
      </c>
      <c r="D120" s="72">
        <v>532.425</v>
      </c>
      <c r="E120" s="71">
        <v>7947</v>
      </c>
      <c r="F120" s="72">
        <v>7.947</v>
      </c>
      <c r="G120" s="70">
        <v>6204</v>
      </c>
      <c r="H120" s="129">
        <f t="shared" si="10"/>
        <v>6.204</v>
      </c>
      <c r="I120" s="69">
        <v>8184</v>
      </c>
      <c r="J120" s="72">
        <v>8.184</v>
      </c>
      <c r="K120" s="160">
        <v>3567.7</v>
      </c>
      <c r="L120" s="160">
        <v>3239.95</v>
      </c>
      <c r="M120" s="160">
        <v>1376.13</v>
      </c>
      <c r="N120" s="4"/>
      <c r="O120" s="153">
        <f t="shared" si="7"/>
        <v>3.5677</v>
      </c>
      <c r="P120" s="153">
        <f t="shared" si="8"/>
        <v>3.24</v>
      </c>
      <c r="Q120" s="153">
        <f t="shared" si="9"/>
        <v>1.3761</v>
      </c>
      <c r="S120" s="160">
        <v>1909</v>
      </c>
      <c r="T120" s="160">
        <v>2914</v>
      </c>
      <c r="U120" s="160">
        <v>1123</v>
      </c>
      <c r="W120" s="152">
        <f t="shared" si="4"/>
        <v>1.909</v>
      </c>
      <c r="X120" s="152">
        <f t="shared" si="5"/>
        <v>2.914</v>
      </c>
      <c r="Y120" s="152">
        <f t="shared" si="6"/>
        <v>1.123</v>
      </c>
    </row>
    <row r="121" spans="1:25" s="33" customFormat="1" ht="15.75">
      <c r="A121" s="29"/>
      <c r="B121" s="55">
        <v>37316</v>
      </c>
      <c r="C121" s="68">
        <v>532908</v>
      </c>
      <c r="D121" s="72">
        <v>532.908</v>
      </c>
      <c r="E121" s="71">
        <v>8206</v>
      </c>
      <c r="F121" s="72">
        <v>8.206</v>
      </c>
      <c r="G121" s="70">
        <v>5951</v>
      </c>
      <c r="H121" s="129">
        <f t="shared" si="10"/>
        <v>5.951</v>
      </c>
      <c r="I121" s="69">
        <v>9327</v>
      </c>
      <c r="J121" s="72">
        <v>9.327</v>
      </c>
      <c r="K121" s="160">
        <v>4139.16</v>
      </c>
      <c r="L121" s="160">
        <v>3531.05</v>
      </c>
      <c r="M121" s="160">
        <v>1657.02</v>
      </c>
      <c r="N121" s="4"/>
      <c r="O121" s="153">
        <f t="shared" si="7"/>
        <v>4.1392</v>
      </c>
      <c r="P121" s="153">
        <f t="shared" si="8"/>
        <v>3.5311</v>
      </c>
      <c r="Q121" s="153">
        <f t="shared" si="9"/>
        <v>1.657</v>
      </c>
      <c r="S121" s="160">
        <v>2151</v>
      </c>
      <c r="T121" s="160">
        <v>3191</v>
      </c>
      <c r="U121" s="160">
        <v>1404</v>
      </c>
      <c r="W121" s="152">
        <f t="shared" si="4"/>
        <v>2.151</v>
      </c>
      <c r="X121" s="152">
        <f t="shared" si="5"/>
        <v>3.191</v>
      </c>
      <c r="Y121" s="152">
        <f t="shared" si="6"/>
        <v>1.404</v>
      </c>
    </row>
    <row r="122" spans="1:25" s="33" customFormat="1" ht="15.75">
      <c r="A122" s="29"/>
      <c r="B122" s="55">
        <v>37347</v>
      </c>
      <c r="C122" s="68">
        <v>533875</v>
      </c>
      <c r="D122" s="72">
        <v>533.875</v>
      </c>
      <c r="E122" s="71">
        <v>8816</v>
      </c>
      <c r="F122" s="72">
        <v>8.816</v>
      </c>
      <c r="G122" s="70">
        <v>6885</v>
      </c>
      <c r="H122" s="129">
        <f t="shared" si="10"/>
        <v>6.885</v>
      </c>
      <c r="I122" s="69">
        <v>11081</v>
      </c>
      <c r="J122" s="72">
        <v>11.081</v>
      </c>
      <c r="K122" s="160">
        <v>5671.21</v>
      </c>
      <c r="L122" s="160">
        <v>3908.99</v>
      </c>
      <c r="M122" s="160">
        <v>1500.54</v>
      </c>
      <c r="N122" s="4"/>
      <c r="O122" s="153">
        <f t="shared" si="7"/>
        <v>5.6712</v>
      </c>
      <c r="P122" s="153">
        <f t="shared" si="8"/>
        <v>3.909</v>
      </c>
      <c r="Q122" s="153">
        <f t="shared" si="9"/>
        <v>1.5005</v>
      </c>
      <c r="S122" s="160">
        <v>3653</v>
      </c>
      <c r="T122" s="160">
        <v>3638</v>
      </c>
      <c r="U122" s="160">
        <v>1267</v>
      </c>
      <c r="W122" s="152">
        <f t="shared" si="4"/>
        <v>3.653</v>
      </c>
      <c r="X122" s="152">
        <f t="shared" si="5"/>
        <v>3.638</v>
      </c>
      <c r="Y122" s="152">
        <f t="shared" si="6"/>
        <v>1.267</v>
      </c>
    </row>
    <row r="123" spans="1:25" s="33" customFormat="1" ht="15.75">
      <c r="A123" s="29"/>
      <c r="B123" s="55">
        <v>37377</v>
      </c>
      <c r="C123" s="68">
        <v>536756</v>
      </c>
      <c r="D123" s="72">
        <v>536.756</v>
      </c>
      <c r="E123" s="71">
        <v>10209</v>
      </c>
      <c r="F123" s="72">
        <v>10.209</v>
      </c>
      <c r="G123" s="70">
        <v>7993</v>
      </c>
      <c r="H123" s="129">
        <f t="shared" si="10"/>
        <v>7.993</v>
      </c>
      <c r="I123" s="69">
        <v>12187</v>
      </c>
      <c r="J123" s="72">
        <v>12.187</v>
      </c>
      <c r="K123" s="160">
        <v>6403.66</v>
      </c>
      <c r="L123" s="160">
        <v>4294.94</v>
      </c>
      <c r="M123" s="160">
        <v>1488.25</v>
      </c>
      <c r="N123" s="4"/>
      <c r="O123" s="153">
        <f t="shared" si="7"/>
        <v>6.4037</v>
      </c>
      <c r="P123" s="153">
        <f t="shared" si="8"/>
        <v>4.2949</v>
      </c>
      <c r="Q123" s="153">
        <f t="shared" si="9"/>
        <v>1.4883</v>
      </c>
      <c r="S123" s="160">
        <v>4373</v>
      </c>
      <c r="T123" s="160">
        <v>3753</v>
      </c>
      <c r="U123" s="160">
        <v>1284</v>
      </c>
      <c r="W123" s="152">
        <f t="shared" si="4"/>
        <v>4.373</v>
      </c>
      <c r="X123" s="152">
        <f t="shared" si="5"/>
        <v>3.753</v>
      </c>
      <c r="Y123" s="152">
        <f t="shared" si="6"/>
        <v>1.284</v>
      </c>
    </row>
    <row r="124" spans="1:25" s="33" customFormat="1" ht="15.75">
      <c r="A124" s="29"/>
      <c r="B124" s="55">
        <v>37408</v>
      </c>
      <c r="C124" s="68">
        <v>537614</v>
      </c>
      <c r="D124" s="72">
        <v>537.614</v>
      </c>
      <c r="E124" s="71">
        <v>10445</v>
      </c>
      <c r="F124" s="72">
        <v>10.445</v>
      </c>
      <c r="G124" s="70">
        <v>8099</v>
      </c>
      <c r="H124" s="129">
        <v>8.099</v>
      </c>
      <c r="I124" s="69">
        <v>9402</v>
      </c>
      <c r="J124" s="72">
        <v>9.402</v>
      </c>
      <c r="K124" s="160">
        <v>3956.18</v>
      </c>
      <c r="L124" s="160">
        <v>3524.12</v>
      </c>
      <c r="M124" s="160">
        <v>1921.86</v>
      </c>
      <c r="N124" s="4"/>
      <c r="O124" s="153">
        <f t="shared" si="7"/>
        <v>3.9562</v>
      </c>
      <c r="P124" s="153">
        <f t="shared" si="8"/>
        <v>3.5241</v>
      </c>
      <c r="Q124" s="153">
        <f t="shared" si="9"/>
        <v>1.9219</v>
      </c>
      <c r="S124" s="160">
        <v>2706</v>
      </c>
      <c r="T124" s="160">
        <v>3058</v>
      </c>
      <c r="U124" s="160">
        <v>1670</v>
      </c>
      <c r="W124" s="152">
        <f aca="true" t="shared" si="11" ref="W124:W132">ROUND(S124/1000,4)</f>
        <v>2.706</v>
      </c>
      <c r="X124" s="152">
        <f aca="true" t="shared" si="12" ref="X124:X132">ROUND(T124/1000,4)</f>
        <v>3.058</v>
      </c>
      <c r="Y124" s="152">
        <f aca="true" t="shared" si="13" ref="Y124:Y132">ROUND(U124/1000,4)</f>
        <v>1.67</v>
      </c>
    </row>
    <row r="125" spans="1:25" s="33" customFormat="1" ht="15.75">
      <c r="A125" s="29"/>
      <c r="B125" s="55">
        <v>37438</v>
      </c>
      <c r="C125" s="68">
        <v>536906</v>
      </c>
      <c r="D125" s="72">
        <v>536.906</v>
      </c>
      <c r="E125" s="71">
        <v>7290</v>
      </c>
      <c r="F125" s="72">
        <v>7.29</v>
      </c>
      <c r="G125" s="70">
        <v>6570</v>
      </c>
      <c r="H125" s="72">
        <v>6.57</v>
      </c>
      <c r="I125" s="69">
        <v>7409</v>
      </c>
      <c r="J125" s="72">
        <v>7.409</v>
      </c>
      <c r="K125" s="160">
        <v>1992.65</v>
      </c>
      <c r="L125" s="160">
        <v>3484.04</v>
      </c>
      <c r="M125" s="160">
        <v>1932.43</v>
      </c>
      <c r="N125" s="4"/>
      <c r="O125" s="153">
        <f t="shared" si="7"/>
        <v>1.9927</v>
      </c>
      <c r="P125" s="153">
        <f t="shared" si="8"/>
        <v>3.484</v>
      </c>
      <c r="Q125" s="153">
        <f t="shared" si="9"/>
        <v>1.9324</v>
      </c>
      <c r="S125" s="160">
        <v>1684</v>
      </c>
      <c r="T125" s="160">
        <v>3180</v>
      </c>
      <c r="U125" s="160">
        <v>1744</v>
      </c>
      <c r="W125" s="152">
        <f t="shared" si="11"/>
        <v>1.684</v>
      </c>
      <c r="X125" s="152">
        <f t="shared" si="12"/>
        <v>3.18</v>
      </c>
      <c r="Y125" s="152">
        <f t="shared" si="13"/>
        <v>1.744</v>
      </c>
    </row>
    <row r="126" spans="1:256" s="33" customFormat="1" ht="15.75">
      <c r="A126" s="29"/>
      <c r="B126" s="55">
        <v>37469</v>
      </c>
      <c r="C126" s="68">
        <v>535372</v>
      </c>
      <c r="D126" s="68">
        <v>535.372</v>
      </c>
      <c r="E126" s="71">
        <v>6139</v>
      </c>
      <c r="F126" s="68">
        <v>6.139</v>
      </c>
      <c r="G126" s="70">
        <v>5519</v>
      </c>
      <c r="H126" s="68">
        <v>5.519</v>
      </c>
      <c r="I126" s="71">
        <v>7530</v>
      </c>
      <c r="J126" s="68">
        <v>7.53</v>
      </c>
      <c r="K126" s="161">
        <v>3119.95</v>
      </c>
      <c r="L126" s="161">
        <v>2974.95</v>
      </c>
      <c r="M126" s="161">
        <v>1435.16</v>
      </c>
      <c r="N126" s="4"/>
      <c r="O126" s="153">
        <f t="shared" si="7"/>
        <v>3.12</v>
      </c>
      <c r="P126" s="153">
        <f t="shared" si="8"/>
        <v>2.975</v>
      </c>
      <c r="Q126" s="153">
        <f t="shared" si="9"/>
        <v>1.4352</v>
      </c>
      <c r="R126" s="139"/>
      <c r="S126" s="161">
        <v>2233</v>
      </c>
      <c r="T126" s="161">
        <v>2654</v>
      </c>
      <c r="U126" s="161">
        <v>1315</v>
      </c>
      <c r="V126" s="139"/>
      <c r="W126" s="152">
        <f t="shared" si="11"/>
        <v>2.233</v>
      </c>
      <c r="X126" s="152">
        <f t="shared" si="12"/>
        <v>2.654</v>
      </c>
      <c r="Y126" s="152">
        <f t="shared" si="13"/>
        <v>1.315</v>
      </c>
      <c r="Z126" s="139"/>
      <c r="AA126" s="139"/>
      <c r="AB126" s="139"/>
      <c r="AC126" s="139"/>
      <c r="AD126" s="139"/>
      <c r="AE126" s="139"/>
      <c r="AF126" s="139"/>
      <c r="AG126" s="139"/>
      <c r="AH126" s="139"/>
      <c r="AI126" s="139"/>
      <c r="AJ126" s="139"/>
      <c r="AK126" s="139"/>
      <c r="AL126" s="139"/>
      <c r="AM126" s="139"/>
      <c r="AN126" s="139"/>
      <c r="AO126" s="139"/>
      <c r="AP126" s="139"/>
      <c r="AQ126" s="139"/>
      <c r="AR126" s="139"/>
      <c r="AS126" s="139"/>
      <c r="AT126" s="139"/>
      <c r="AU126" s="139"/>
      <c r="AV126" s="139"/>
      <c r="AW126" s="139"/>
      <c r="AX126" s="139"/>
      <c r="AY126" s="139"/>
      <c r="AZ126" s="139"/>
      <c r="BA126" s="139"/>
      <c r="BB126" s="139"/>
      <c r="BC126" s="139"/>
      <c r="BD126" s="139"/>
      <c r="BE126" s="139"/>
      <c r="BF126" s="139"/>
      <c r="BG126" s="139"/>
      <c r="BH126" s="139"/>
      <c r="BI126" s="139"/>
      <c r="BJ126" s="139"/>
      <c r="BK126" s="139"/>
      <c r="BL126" s="139"/>
      <c r="BM126" s="139"/>
      <c r="BN126" s="139"/>
      <c r="BO126" s="139"/>
      <c r="BP126" s="139"/>
      <c r="BQ126" s="139"/>
      <c r="BR126" s="139"/>
      <c r="BS126" s="139"/>
      <c r="BT126" s="139"/>
      <c r="BU126" s="139"/>
      <c r="BV126" s="139"/>
      <c r="BW126" s="139"/>
      <c r="BX126" s="139"/>
      <c r="BY126" s="139"/>
      <c r="BZ126" s="139"/>
      <c r="CA126" s="139"/>
      <c r="CB126" s="139"/>
      <c r="CC126" s="139"/>
      <c r="CD126" s="139"/>
      <c r="CE126" s="139"/>
      <c r="CF126" s="139"/>
      <c r="CG126" s="139"/>
      <c r="CH126" s="139"/>
      <c r="CI126" s="139"/>
      <c r="CJ126" s="139"/>
      <c r="CK126" s="139"/>
      <c r="CL126" s="139"/>
      <c r="CM126" s="139"/>
      <c r="CN126" s="139"/>
      <c r="CO126" s="139"/>
      <c r="CP126" s="139"/>
      <c r="CQ126" s="139"/>
      <c r="CR126" s="139"/>
      <c r="CS126" s="139"/>
      <c r="CT126" s="139"/>
      <c r="CU126" s="139"/>
      <c r="CV126" s="139"/>
      <c r="CW126" s="139"/>
      <c r="CX126" s="139"/>
      <c r="CY126" s="139"/>
      <c r="CZ126" s="139"/>
      <c r="DA126" s="139"/>
      <c r="DB126" s="139"/>
      <c r="DC126" s="139"/>
      <c r="DD126" s="139"/>
      <c r="DE126" s="139"/>
      <c r="DF126" s="139"/>
      <c r="DG126" s="139"/>
      <c r="DH126" s="139"/>
      <c r="DI126" s="139"/>
      <c r="DJ126" s="139"/>
      <c r="DK126" s="139"/>
      <c r="DL126" s="139"/>
      <c r="DM126" s="139"/>
      <c r="DN126" s="139"/>
      <c r="DO126" s="139"/>
      <c r="DP126" s="139"/>
      <c r="DQ126" s="139"/>
      <c r="DR126" s="139"/>
      <c r="DS126" s="139"/>
      <c r="DT126" s="139"/>
      <c r="DU126" s="139"/>
      <c r="DV126" s="139"/>
      <c r="DW126" s="139"/>
      <c r="DX126" s="139"/>
      <c r="DY126" s="139"/>
      <c r="DZ126" s="139"/>
      <c r="EA126" s="139"/>
      <c r="EB126" s="139"/>
      <c r="EC126" s="139"/>
      <c r="ED126" s="139"/>
      <c r="EE126" s="139"/>
      <c r="EF126" s="139"/>
      <c r="EG126" s="139"/>
      <c r="EH126" s="139"/>
      <c r="EI126" s="139"/>
      <c r="EJ126" s="139"/>
      <c r="EK126" s="139"/>
      <c r="EL126" s="139"/>
      <c r="EM126" s="139"/>
      <c r="EN126" s="139"/>
      <c r="EO126" s="139"/>
      <c r="EP126" s="139"/>
      <c r="EQ126" s="139"/>
      <c r="ER126" s="139"/>
      <c r="ES126" s="139"/>
      <c r="ET126" s="139"/>
      <c r="EU126" s="139"/>
      <c r="EV126" s="139"/>
      <c r="EW126" s="139"/>
      <c r="EX126" s="139"/>
      <c r="EY126" s="139"/>
      <c r="EZ126" s="139"/>
      <c r="FA126" s="139"/>
      <c r="FB126" s="139"/>
      <c r="FC126" s="139"/>
      <c r="FD126" s="139"/>
      <c r="FE126" s="139"/>
      <c r="FF126" s="139"/>
      <c r="FG126" s="139"/>
      <c r="FH126" s="139"/>
      <c r="FI126" s="139"/>
      <c r="FJ126" s="139"/>
      <c r="FK126" s="139"/>
      <c r="FL126" s="139"/>
      <c r="FM126" s="139"/>
      <c r="FN126" s="139"/>
      <c r="FO126" s="139"/>
      <c r="FP126" s="139"/>
      <c r="FQ126" s="139"/>
      <c r="FR126" s="139"/>
      <c r="FS126" s="139"/>
      <c r="FT126" s="139"/>
      <c r="FU126" s="139"/>
      <c r="FV126" s="139"/>
      <c r="FW126" s="139"/>
      <c r="FX126" s="139"/>
      <c r="FY126" s="139"/>
      <c r="FZ126" s="139"/>
      <c r="GA126" s="139"/>
      <c r="GB126" s="139"/>
      <c r="GC126" s="139"/>
      <c r="GD126" s="139"/>
      <c r="GE126" s="139"/>
      <c r="GF126" s="139"/>
      <c r="GG126" s="139"/>
      <c r="GH126" s="139"/>
      <c r="GI126" s="139"/>
      <c r="GJ126" s="139"/>
      <c r="GK126" s="139"/>
      <c r="GL126" s="139"/>
      <c r="GM126" s="139"/>
      <c r="GN126" s="139"/>
      <c r="GO126" s="139"/>
      <c r="GP126" s="139"/>
      <c r="GQ126" s="139"/>
      <c r="GR126" s="139"/>
      <c r="GS126" s="139"/>
      <c r="GT126" s="139"/>
      <c r="GU126" s="139"/>
      <c r="GV126" s="139"/>
      <c r="GW126" s="139"/>
      <c r="GX126" s="139"/>
      <c r="GY126" s="139"/>
      <c r="GZ126" s="139"/>
      <c r="HA126" s="139"/>
      <c r="HB126" s="139"/>
      <c r="HC126" s="139"/>
      <c r="HD126" s="139"/>
      <c r="HE126" s="139"/>
      <c r="HF126" s="139"/>
      <c r="HG126" s="139"/>
      <c r="HH126" s="139"/>
      <c r="HI126" s="139"/>
      <c r="HJ126" s="139"/>
      <c r="HK126" s="139"/>
      <c r="HL126" s="139"/>
      <c r="HM126" s="139"/>
      <c r="HN126" s="139"/>
      <c r="HO126" s="139"/>
      <c r="HP126" s="139"/>
      <c r="HQ126" s="139"/>
      <c r="HR126" s="139"/>
      <c r="HS126" s="139"/>
      <c r="HT126" s="139"/>
      <c r="HU126" s="139"/>
      <c r="HV126" s="139"/>
      <c r="HW126" s="139"/>
      <c r="HX126" s="139"/>
      <c r="HY126" s="139"/>
      <c r="HZ126" s="139"/>
      <c r="IA126" s="139"/>
      <c r="IB126" s="139"/>
      <c r="IC126" s="139"/>
      <c r="ID126" s="139"/>
      <c r="IE126" s="139"/>
      <c r="IF126" s="139"/>
      <c r="IG126" s="139"/>
      <c r="IH126" s="139"/>
      <c r="II126" s="139"/>
      <c r="IJ126" s="139"/>
      <c r="IK126" s="139"/>
      <c r="IL126" s="139"/>
      <c r="IM126" s="139"/>
      <c r="IN126" s="139"/>
      <c r="IO126" s="139"/>
      <c r="IP126" s="139"/>
      <c r="IQ126" s="139"/>
      <c r="IR126" s="139"/>
      <c r="IS126" s="139"/>
      <c r="IT126" s="139"/>
      <c r="IU126" s="139"/>
      <c r="IV126" s="139"/>
    </row>
    <row r="127" spans="1:256" s="33" customFormat="1" ht="15.75">
      <c r="A127" s="29"/>
      <c r="B127" s="145">
        <v>37500</v>
      </c>
      <c r="C127" s="68">
        <v>537068</v>
      </c>
      <c r="D127" s="68">
        <v>537.068</v>
      </c>
      <c r="E127" s="69">
        <v>8565</v>
      </c>
      <c r="F127" s="68">
        <v>8.565</v>
      </c>
      <c r="G127" s="70">
        <v>6406</v>
      </c>
      <c r="H127" s="68">
        <v>6.406</v>
      </c>
      <c r="I127" s="69">
        <v>9007</v>
      </c>
      <c r="J127" s="68">
        <v>9.007</v>
      </c>
      <c r="K127" s="160">
        <v>5468.54</v>
      </c>
      <c r="L127" s="160">
        <v>2348.19</v>
      </c>
      <c r="M127" s="160">
        <v>1189.85</v>
      </c>
      <c r="N127" s="4"/>
      <c r="O127" s="153">
        <f t="shared" si="7"/>
        <v>5.4685</v>
      </c>
      <c r="P127" s="153">
        <f t="shared" si="8"/>
        <v>2.3482</v>
      </c>
      <c r="Q127" s="153">
        <f t="shared" si="9"/>
        <v>1.1899</v>
      </c>
      <c r="R127" s="31"/>
      <c r="S127" s="160">
        <v>3534</v>
      </c>
      <c r="T127" s="160">
        <v>2198</v>
      </c>
      <c r="U127" s="160">
        <v>1076</v>
      </c>
      <c r="V127" s="31"/>
      <c r="W127" s="152">
        <f t="shared" si="11"/>
        <v>3.534</v>
      </c>
      <c r="X127" s="152">
        <f t="shared" si="12"/>
        <v>2.198</v>
      </c>
      <c r="Y127" s="152">
        <f t="shared" si="13"/>
        <v>1.076</v>
      </c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  <c r="HI127" s="31"/>
      <c r="HJ127" s="31"/>
      <c r="HK127" s="31"/>
      <c r="HL127" s="31"/>
      <c r="HM127" s="31"/>
      <c r="HN127" s="31"/>
      <c r="HO127" s="31"/>
      <c r="HP127" s="31"/>
      <c r="HQ127" s="31"/>
      <c r="HR127" s="31"/>
      <c r="HS127" s="31"/>
      <c r="HT127" s="31"/>
      <c r="HU127" s="31"/>
      <c r="HV127" s="31"/>
      <c r="HW127" s="31"/>
      <c r="HX127" s="31"/>
      <c r="HY127" s="31"/>
      <c r="HZ127" s="31"/>
      <c r="IA127" s="31"/>
      <c r="IB127" s="31"/>
      <c r="IC127" s="31"/>
      <c r="ID127" s="31"/>
      <c r="IE127" s="31"/>
      <c r="IF127" s="31"/>
      <c r="IG127" s="31"/>
      <c r="IH127" s="31"/>
      <c r="II127" s="31"/>
      <c r="IJ127" s="31"/>
      <c r="IK127" s="31"/>
      <c r="IL127" s="31"/>
      <c r="IM127" s="31"/>
      <c r="IN127" s="31"/>
      <c r="IO127" s="31"/>
      <c r="IP127" s="31"/>
      <c r="IQ127" s="31"/>
      <c r="IR127" s="31"/>
      <c r="IS127" s="31"/>
      <c r="IT127" s="31"/>
      <c r="IU127" s="31"/>
      <c r="IV127" s="31"/>
    </row>
    <row r="128" spans="1:256" s="33" customFormat="1" ht="15.75">
      <c r="A128" s="29"/>
      <c r="B128" s="145">
        <v>37530</v>
      </c>
      <c r="C128" s="68">
        <v>535309</v>
      </c>
      <c r="D128" s="68">
        <v>535.309</v>
      </c>
      <c r="E128" s="69">
        <v>7167</v>
      </c>
      <c r="F128" s="68">
        <v>7.167</v>
      </c>
      <c r="G128" s="70">
        <v>5440</v>
      </c>
      <c r="H128" s="68">
        <v>5.44</v>
      </c>
      <c r="I128" s="69">
        <v>7696</v>
      </c>
      <c r="J128" s="68">
        <v>7.696</v>
      </c>
      <c r="K128" s="160">
        <v>4014.05</v>
      </c>
      <c r="L128" s="160">
        <v>2546.2</v>
      </c>
      <c r="M128" s="160">
        <v>1135.64</v>
      </c>
      <c r="N128" s="4"/>
      <c r="O128" s="153">
        <f t="shared" si="7"/>
        <v>4.0141</v>
      </c>
      <c r="P128" s="153">
        <f t="shared" si="8"/>
        <v>2.5462</v>
      </c>
      <c r="Q128" s="153">
        <f t="shared" si="9"/>
        <v>1.1356</v>
      </c>
      <c r="R128" s="31"/>
      <c r="S128" s="160">
        <v>2596</v>
      </c>
      <c r="T128" s="160">
        <v>2464</v>
      </c>
      <c r="U128" s="160">
        <v>1064</v>
      </c>
      <c r="V128" s="31"/>
      <c r="W128" s="152">
        <f t="shared" si="11"/>
        <v>2.596</v>
      </c>
      <c r="X128" s="152">
        <f t="shared" si="12"/>
        <v>2.464</v>
      </c>
      <c r="Y128" s="152">
        <f t="shared" si="13"/>
        <v>1.064</v>
      </c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  <c r="HG128" s="31"/>
      <c r="HH128" s="31"/>
      <c r="HI128" s="31"/>
      <c r="HJ128" s="31"/>
      <c r="HK128" s="31"/>
      <c r="HL128" s="31"/>
      <c r="HM128" s="31"/>
      <c r="HN128" s="31"/>
      <c r="HO128" s="31"/>
      <c r="HP128" s="31"/>
      <c r="HQ128" s="31"/>
      <c r="HR128" s="31"/>
      <c r="HS128" s="31"/>
      <c r="HT128" s="31"/>
      <c r="HU128" s="31"/>
      <c r="HV128" s="31"/>
      <c r="HW128" s="31"/>
      <c r="HX128" s="31"/>
      <c r="HY128" s="31"/>
      <c r="HZ128" s="31"/>
      <c r="IA128" s="31"/>
      <c r="IB128" s="31"/>
      <c r="IC128" s="31"/>
      <c r="ID128" s="31"/>
      <c r="IE128" s="31"/>
      <c r="IF128" s="31"/>
      <c r="IG128" s="31"/>
      <c r="IH128" s="31"/>
      <c r="II128" s="31"/>
      <c r="IJ128" s="31"/>
      <c r="IK128" s="31"/>
      <c r="IL128" s="31"/>
      <c r="IM128" s="31"/>
      <c r="IN128" s="31"/>
      <c r="IO128" s="31"/>
      <c r="IP128" s="31"/>
      <c r="IQ128" s="31"/>
      <c r="IR128" s="31"/>
      <c r="IS128" s="31"/>
      <c r="IT128" s="31"/>
      <c r="IU128" s="31"/>
      <c r="IV128" s="31"/>
    </row>
    <row r="129" spans="1:256" s="33" customFormat="1" ht="15.75">
      <c r="A129" s="29"/>
      <c r="B129" s="145">
        <v>37561</v>
      </c>
      <c r="C129" s="68">
        <v>535333</v>
      </c>
      <c r="D129" s="68">
        <v>535.333</v>
      </c>
      <c r="E129" s="69">
        <v>6708</v>
      </c>
      <c r="F129" s="68">
        <v>6.708</v>
      </c>
      <c r="G129" s="70">
        <v>5415</v>
      </c>
      <c r="H129" s="68">
        <v>5.415</v>
      </c>
      <c r="I129" s="69">
        <v>6001</v>
      </c>
      <c r="J129" s="68">
        <v>6.001</v>
      </c>
      <c r="K129" s="160">
        <v>2623.68</v>
      </c>
      <c r="L129" s="160">
        <v>2431.27</v>
      </c>
      <c r="M129" s="160">
        <v>946.12</v>
      </c>
      <c r="N129" s="4"/>
      <c r="O129" s="153">
        <f t="shared" si="7"/>
        <v>2.6237</v>
      </c>
      <c r="P129" s="153">
        <f t="shared" si="8"/>
        <v>2.4313</v>
      </c>
      <c r="Q129" s="153">
        <f t="shared" si="9"/>
        <v>0.9461</v>
      </c>
      <c r="R129" s="31"/>
      <c r="S129" s="160">
        <v>1639</v>
      </c>
      <c r="T129" s="160">
        <v>2368</v>
      </c>
      <c r="U129" s="160">
        <v>908</v>
      </c>
      <c r="V129" s="31"/>
      <c r="W129" s="152">
        <f t="shared" si="11"/>
        <v>1.639</v>
      </c>
      <c r="X129" s="152">
        <f t="shared" si="12"/>
        <v>2.368</v>
      </c>
      <c r="Y129" s="152">
        <f t="shared" si="13"/>
        <v>0.908</v>
      </c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31"/>
      <c r="HI129" s="31"/>
      <c r="HJ129" s="31"/>
      <c r="HK129" s="31"/>
      <c r="HL129" s="31"/>
      <c r="HM129" s="31"/>
      <c r="HN129" s="31"/>
      <c r="HO129" s="31"/>
      <c r="HP129" s="31"/>
      <c r="HQ129" s="31"/>
      <c r="HR129" s="31"/>
      <c r="HS129" s="31"/>
      <c r="HT129" s="31"/>
      <c r="HU129" s="31"/>
      <c r="HV129" s="31"/>
      <c r="HW129" s="31"/>
      <c r="HX129" s="31"/>
      <c r="HY129" s="31"/>
      <c r="HZ129" s="31"/>
      <c r="IA129" s="31"/>
      <c r="IB129" s="31"/>
      <c r="IC129" s="31"/>
      <c r="ID129" s="31"/>
      <c r="IE129" s="31"/>
      <c r="IF129" s="31"/>
      <c r="IG129" s="31"/>
      <c r="IH129" s="31"/>
      <c r="II129" s="31"/>
      <c r="IJ129" s="31"/>
      <c r="IK129" s="31"/>
      <c r="IL129" s="31"/>
      <c r="IM129" s="31"/>
      <c r="IN129" s="31"/>
      <c r="IO129" s="31"/>
      <c r="IP129" s="31"/>
      <c r="IQ129" s="31"/>
      <c r="IR129" s="31"/>
      <c r="IS129" s="31"/>
      <c r="IT129" s="31"/>
      <c r="IU129" s="31"/>
      <c r="IV129" s="31"/>
    </row>
    <row r="130" spans="1:256" s="33" customFormat="1" ht="15.75">
      <c r="A130" s="29"/>
      <c r="B130" s="145">
        <v>37591</v>
      </c>
      <c r="C130" s="68">
        <v>533730</v>
      </c>
      <c r="D130" s="68">
        <v>533.73</v>
      </c>
      <c r="E130" s="69">
        <v>5573</v>
      </c>
      <c r="F130" s="68">
        <v>5.573</v>
      </c>
      <c r="G130" s="70">
        <v>4422</v>
      </c>
      <c r="H130" s="68">
        <v>4.422</v>
      </c>
      <c r="I130" s="69">
        <v>7284</v>
      </c>
      <c r="J130" s="68">
        <v>7.284</v>
      </c>
      <c r="K130" s="160">
        <v>3952.69</v>
      </c>
      <c r="L130" s="160">
        <v>2429.65</v>
      </c>
      <c r="M130" s="160">
        <v>901.74</v>
      </c>
      <c r="N130" s="4"/>
      <c r="O130" s="153">
        <f t="shared" si="7"/>
        <v>3.9527</v>
      </c>
      <c r="P130" s="153">
        <f t="shared" si="8"/>
        <v>2.4297</v>
      </c>
      <c r="Q130" s="153">
        <f t="shared" si="9"/>
        <v>0.9017</v>
      </c>
      <c r="R130" s="31"/>
      <c r="S130" s="160">
        <v>2240</v>
      </c>
      <c r="T130" s="160">
        <v>2459</v>
      </c>
      <c r="U130" s="160">
        <v>902</v>
      </c>
      <c r="V130" s="31"/>
      <c r="W130" s="152">
        <f t="shared" si="11"/>
        <v>2.24</v>
      </c>
      <c r="X130" s="152">
        <f t="shared" si="12"/>
        <v>2.459</v>
      </c>
      <c r="Y130" s="152">
        <f t="shared" si="13"/>
        <v>0.902</v>
      </c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1"/>
      <c r="GE130" s="31"/>
      <c r="GF130" s="31"/>
      <c r="GG130" s="31"/>
      <c r="GH130" s="31"/>
      <c r="GI130" s="31"/>
      <c r="GJ130" s="31"/>
      <c r="GK130" s="31"/>
      <c r="GL130" s="31"/>
      <c r="GM130" s="31"/>
      <c r="GN130" s="31"/>
      <c r="GO130" s="31"/>
      <c r="GP130" s="31"/>
      <c r="GQ130" s="31"/>
      <c r="GR130" s="31"/>
      <c r="GS130" s="31"/>
      <c r="GT130" s="31"/>
      <c r="GU130" s="31"/>
      <c r="GV130" s="31"/>
      <c r="GW130" s="31"/>
      <c r="GX130" s="31"/>
      <c r="GY130" s="31"/>
      <c r="GZ130" s="31"/>
      <c r="HA130" s="31"/>
      <c r="HB130" s="31"/>
      <c r="HC130" s="31"/>
      <c r="HD130" s="31"/>
      <c r="HE130" s="31"/>
      <c r="HF130" s="31"/>
      <c r="HG130" s="31"/>
      <c r="HH130" s="31"/>
      <c r="HI130" s="31"/>
      <c r="HJ130" s="31"/>
      <c r="HK130" s="31"/>
      <c r="HL130" s="31"/>
      <c r="HM130" s="31"/>
      <c r="HN130" s="31"/>
      <c r="HO130" s="31"/>
      <c r="HP130" s="31"/>
      <c r="HQ130" s="31"/>
      <c r="HR130" s="31"/>
      <c r="HS130" s="31"/>
      <c r="HT130" s="31"/>
      <c r="HU130" s="31"/>
      <c r="HV130" s="31"/>
      <c r="HW130" s="31"/>
      <c r="HX130" s="31"/>
      <c r="HY130" s="31"/>
      <c r="HZ130" s="31"/>
      <c r="IA130" s="31"/>
      <c r="IB130" s="31"/>
      <c r="IC130" s="31"/>
      <c r="ID130" s="31"/>
      <c r="IE130" s="31"/>
      <c r="IF130" s="31"/>
      <c r="IG130" s="31"/>
      <c r="IH130" s="31"/>
      <c r="II130" s="31"/>
      <c r="IJ130" s="31"/>
      <c r="IK130" s="31"/>
      <c r="IL130" s="31"/>
      <c r="IM130" s="31"/>
      <c r="IN130" s="31"/>
      <c r="IO130" s="31"/>
      <c r="IP130" s="31"/>
      <c r="IQ130" s="31"/>
      <c r="IR130" s="31"/>
      <c r="IS130" s="31"/>
      <c r="IT130" s="31"/>
      <c r="IU130" s="31"/>
      <c r="IV130" s="31"/>
    </row>
    <row r="131" spans="1:256" s="33" customFormat="1" ht="15.75">
      <c r="A131" s="29"/>
      <c r="B131" s="145">
        <v>37622</v>
      </c>
      <c r="C131" s="68">
        <v>533806</v>
      </c>
      <c r="D131" s="68">
        <v>533.806</v>
      </c>
      <c r="E131" s="69">
        <v>7234</v>
      </c>
      <c r="F131" s="68">
        <v>7.234</v>
      </c>
      <c r="G131" s="70">
        <v>5897</v>
      </c>
      <c r="H131" s="68">
        <v>5.897</v>
      </c>
      <c r="I131" s="69">
        <v>6219</v>
      </c>
      <c r="J131" s="68">
        <v>6.219</v>
      </c>
      <c r="K131" s="160">
        <v>2811.5</v>
      </c>
      <c r="L131" s="160">
        <v>2327.75</v>
      </c>
      <c r="M131" s="160">
        <v>1079.87</v>
      </c>
      <c r="N131" s="4"/>
      <c r="O131" s="153">
        <f t="shared" si="7"/>
        <v>2.8115</v>
      </c>
      <c r="P131" s="153">
        <f t="shared" si="8"/>
        <v>2.3278</v>
      </c>
      <c r="Q131" s="153">
        <f t="shared" si="9"/>
        <v>1.0799</v>
      </c>
      <c r="R131" s="31"/>
      <c r="S131" s="160">
        <v>1818</v>
      </c>
      <c r="T131" s="160">
        <v>2344</v>
      </c>
      <c r="U131" s="160">
        <v>1073</v>
      </c>
      <c r="V131" s="31"/>
      <c r="W131" s="152">
        <f t="shared" si="11"/>
        <v>1.818</v>
      </c>
      <c r="X131" s="152">
        <f t="shared" si="12"/>
        <v>2.344</v>
      </c>
      <c r="Y131" s="152">
        <f t="shared" si="13"/>
        <v>1.073</v>
      </c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31"/>
      <c r="HI131" s="31"/>
      <c r="HJ131" s="31"/>
      <c r="HK131" s="31"/>
      <c r="HL131" s="31"/>
      <c r="HM131" s="31"/>
      <c r="HN131" s="31"/>
      <c r="HO131" s="31"/>
      <c r="HP131" s="31"/>
      <c r="HQ131" s="31"/>
      <c r="HR131" s="31"/>
      <c r="HS131" s="31"/>
      <c r="HT131" s="31"/>
      <c r="HU131" s="31"/>
      <c r="HV131" s="31"/>
      <c r="HW131" s="31"/>
      <c r="HX131" s="31"/>
      <c r="HY131" s="31"/>
      <c r="HZ131" s="31"/>
      <c r="IA131" s="31"/>
      <c r="IB131" s="31"/>
      <c r="IC131" s="31"/>
      <c r="ID131" s="31"/>
      <c r="IE131" s="31"/>
      <c r="IF131" s="31"/>
      <c r="IG131" s="31"/>
      <c r="IH131" s="31"/>
      <c r="II131" s="31"/>
      <c r="IJ131" s="31"/>
      <c r="IK131" s="31"/>
      <c r="IL131" s="31"/>
      <c r="IM131" s="31"/>
      <c r="IN131" s="31"/>
      <c r="IO131" s="31"/>
      <c r="IP131" s="31"/>
      <c r="IQ131" s="31"/>
      <c r="IR131" s="31"/>
      <c r="IS131" s="31"/>
      <c r="IT131" s="31"/>
      <c r="IU131" s="31"/>
      <c r="IV131" s="31"/>
    </row>
    <row r="132" spans="1:256" s="33" customFormat="1" ht="15.75">
      <c r="A132" s="29"/>
      <c r="B132" s="145">
        <v>37653</v>
      </c>
      <c r="C132" s="68">
        <v>531593</v>
      </c>
      <c r="D132" s="68">
        <v>531.593</v>
      </c>
      <c r="E132" s="69">
        <v>3966</v>
      </c>
      <c r="F132" s="68">
        <v>3.966</v>
      </c>
      <c r="G132" s="70">
        <v>3506</v>
      </c>
      <c r="H132" s="68">
        <v>3.506</v>
      </c>
      <c r="I132" s="69">
        <v>4159</v>
      </c>
      <c r="J132" s="68">
        <v>4.159</v>
      </c>
      <c r="K132" s="160">
        <v>1549.04</v>
      </c>
      <c r="L132" s="160">
        <v>1616.63</v>
      </c>
      <c r="M132" s="160">
        <v>993.6</v>
      </c>
      <c r="N132" s="4"/>
      <c r="O132" s="153">
        <f t="shared" si="7"/>
        <v>1.549</v>
      </c>
      <c r="P132" s="153">
        <f t="shared" si="8"/>
        <v>1.6166</v>
      </c>
      <c r="Q132" s="153">
        <f t="shared" si="9"/>
        <v>0.9936</v>
      </c>
      <c r="R132" s="31"/>
      <c r="S132" s="160">
        <v>1117</v>
      </c>
      <c r="T132" s="160">
        <v>1621</v>
      </c>
      <c r="U132" s="160">
        <v>899</v>
      </c>
      <c r="V132" s="31"/>
      <c r="W132" s="152">
        <f t="shared" si="11"/>
        <v>1.117</v>
      </c>
      <c r="X132" s="152">
        <f t="shared" si="12"/>
        <v>1.621</v>
      </c>
      <c r="Y132" s="152">
        <f t="shared" si="13"/>
        <v>0.899</v>
      </c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  <c r="IL132" s="31"/>
      <c r="IM132" s="31"/>
      <c r="IN132" s="31"/>
      <c r="IO132" s="31"/>
      <c r="IP132" s="31"/>
      <c r="IQ132" s="31"/>
      <c r="IR132" s="31"/>
      <c r="IS132" s="31"/>
      <c r="IT132" s="31"/>
      <c r="IU132" s="31"/>
      <c r="IV132" s="31"/>
    </row>
    <row r="133" spans="1:21" ht="15.75">
      <c r="A133" s="12"/>
      <c r="B133" s="19" t="s">
        <v>71</v>
      </c>
      <c r="C133" s="20">
        <f>Annex!J42</f>
        <v>531593</v>
      </c>
      <c r="D133" s="20">
        <f>C133/1000</f>
        <v>531.593</v>
      </c>
      <c r="E133" s="28">
        <f>Annex!J11</f>
        <v>3966</v>
      </c>
      <c r="F133" s="20">
        <f>E133/1000</f>
        <v>3.966</v>
      </c>
      <c r="G133" s="21">
        <f>Annex!J13</f>
        <v>3506</v>
      </c>
      <c r="H133" s="130">
        <f>G133/1000</f>
        <v>3.506</v>
      </c>
      <c r="I133" s="28">
        <f>Annex!J17</f>
        <v>4159</v>
      </c>
      <c r="J133" s="20">
        <f>I133/1000</f>
        <v>4.159</v>
      </c>
      <c r="K133" s="162">
        <f>Annex!J28</f>
        <v>1549</v>
      </c>
      <c r="L133" s="162">
        <f>Annex!J29</f>
        <v>1617</v>
      </c>
      <c r="M133" s="162">
        <f>Annex!J30</f>
        <v>994</v>
      </c>
      <c r="S133" s="4">
        <f>Annex!J32</f>
        <v>1117</v>
      </c>
      <c r="T133" s="4">
        <f>Annex!J33</f>
        <v>1621</v>
      </c>
      <c r="U133" s="4">
        <f>Annex!J34</f>
        <v>899</v>
      </c>
    </row>
    <row r="134" spans="1:13" ht="15.75">
      <c r="A134" s="12"/>
      <c r="B134" s="19"/>
      <c r="C134" s="22"/>
      <c r="D134" s="23"/>
      <c r="E134" s="25"/>
      <c r="F134" s="22"/>
      <c r="G134" s="24"/>
      <c r="H134" s="131"/>
      <c r="I134" s="25"/>
      <c r="J134" s="26"/>
      <c r="K134" s="162"/>
      <c r="L134" s="162"/>
      <c r="M134" s="162"/>
    </row>
    <row r="135" spans="1:13" ht="15.75">
      <c r="A135" s="12"/>
      <c r="B135" s="19"/>
      <c r="D135" s="10"/>
      <c r="F135" s="10"/>
      <c r="H135" s="125"/>
      <c r="J135" s="11"/>
      <c r="K135" s="162"/>
      <c r="L135" s="162"/>
      <c r="M135" s="162"/>
    </row>
    <row r="136" spans="1:13" ht="15.75">
      <c r="A136" s="12"/>
      <c r="B136" s="19"/>
      <c r="D136" s="10"/>
      <c r="F136" s="10"/>
      <c r="H136" s="125"/>
      <c r="J136" s="11"/>
      <c r="K136" s="162"/>
      <c r="L136" s="162"/>
      <c r="M136" s="162"/>
    </row>
    <row r="137" spans="1:13" ht="15.75">
      <c r="A137" s="12"/>
      <c r="B137" s="19"/>
      <c r="D137" s="10"/>
      <c r="F137" s="10"/>
      <c r="H137" s="125"/>
      <c r="J137" s="11"/>
      <c r="K137" s="162"/>
      <c r="L137" s="162"/>
      <c r="M137" s="162"/>
    </row>
    <row r="138" spans="1:13" ht="15.75">
      <c r="A138" s="12"/>
      <c r="B138" s="19"/>
      <c r="D138" s="10"/>
      <c r="F138" s="10"/>
      <c r="H138" s="125"/>
      <c r="J138" s="11"/>
      <c r="K138" s="162"/>
      <c r="L138" s="162"/>
      <c r="M138" s="162"/>
    </row>
    <row r="139" spans="1:13" ht="15.75">
      <c r="A139" s="12"/>
      <c r="B139" s="19"/>
      <c r="D139" s="10"/>
      <c r="F139" s="10"/>
      <c r="H139" s="125"/>
      <c r="J139" s="11"/>
      <c r="K139" s="162"/>
      <c r="L139" s="162"/>
      <c r="M139" s="162"/>
    </row>
    <row r="140" spans="1:13" ht="15.75">
      <c r="A140" s="12"/>
      <c r="B140" s="19"/>
      <c r="F140" s="10"/>
      <c r="H140" s="125"/>
      <c r="J140" s="11"/>
      <c r="K140" s="162"/>
      <c r="L140" s="162"/>
      <c r="M140" s="162"/>
    </row>
    <row r="141" spans="1:13" ht="15.75">
      <c r="A141" s="12"/>
      <c r="B141" s="19"/>
      <c r="F141" s="10"/>
      <c r="H141" s="125"/>
      <c r="J141" s="11"/>
      <c r="K141" s="162"/>
      <c r="L141" s="162"/>
      <c r="M141" s="162"/>
    </row>
    <row r="142" spans="2:13" ht="15.75">
      <c r="B142" s="19"/>
      <c r="F142" s="10"/>
      <c r="H142" s="125"/>
      <c r="J142" s="11"/>
      <c r="K142" s="162"/>
      <c r="L142" s="162"/>
      <c r="M142" s="162"/>
    </row>
    <row r="143" spans="2:13" ht="15.75">
      <c r="B143" s="19"/>
      <c r="F143" s="10"/>
      <c r="H143" s="125"/>
      <c r="J143" s="11"/>
      <c r="K143" s="162"/>
      <c r="L143" s="162"/>
      <c r="M143" s="162"/>
    </row>
    <row r="144" spans="2:13" ht="15.75">
      <c r="B144" s="19"/>
      <c r="F144" s="10"/>
      <c r="H144" s="125"/>
      <c r="J144" s="11"/>
      <c r="K144" s="162"/>
      <c r="L144" s="162"/>
      <c r="M144" s="162"/>
    </row>
    <row r="145" spans="2:13" ht="15.75">
      <c r="B145" s="19"/>
      <c r="F145" s="10"/>
      <c r="H145" s="125"/>
      <c r="J145" s="11"/>
      <c r="K145" s="162"/>
      <c r="L145" s="162"/>
      <c r="M145" s="162"/>
    </row>
    <row r="146" spans="2:13" ht="15.75">
      <c r="B146" s="19"/>
      <c r="F146" s="10"/>
      <c r="H146" s="125"/>
      <c r="J146" s="11"/>
      <c r="K146" s="162"/>
      <c r="L146" s="162"/>
      <c r="M146" s="162"/>
    </row>
    <row r="147" spans="2:13" ht="15.75">
      <c r="B147" s="19"/>
      <c r="F147" s="10"/>
      <c r="H147" s="125"/>
      <c r="J147" s="11"/>
      <c r="K147" s="162"/>
      <c r="L147" s="162"/>
      <c r="M147" s="162"/>
    </row>
    <row r="148" spans="2:13" ht="15.75">
      <c r="B148" s="19"/>
      <c r="F148" s="10"/>
      <c r="H148" s="125"/>
      <c r="J148" s="11"/>
      <c r="K148" s="162"/>
      <c r="L148" s="162"/>
      <c r="M148" s="162"/>
    </row>
    <row r="149" spans="2:13" ht="15.75">
      <c r="B149" s="19"/>
      <c r="F149" s="10"/>
      <c r="H149" s="125"/>
      <c r="J149" s="11"/>
      <c r="K149" s="162"/>
      <c r="L149" s="162"/>
      <c r="M149" s="162"/>
    </row>
    <row r="150" spans="2:13" ht="15.75">
      <c r="B150" s="19"/>
      <c r="F150" s="10"/>
      <c r="H150" s="125"/>
      <c r="J150" s="11"/>
      <c r="K150" s="162"/>
      <c r="L150" s="162"/>
      <c r="M150" s="162"/>
    </row>
    <row r="151" spans="2:13" ht="15.75">
      <c r="B151" s="19"/>
      <c r="F151" s="10"/>
      <c r="H151" s="125"/>
      <c r="J151" s="11"/>
      <c r="K151" s="162"/>
      <c r="L151" s="162"/>
      <c r="M151" s="162"/>
    </row>
    <row r="152" spans="2:13" ht="15.75">
      <c r="B152" s="19"/>
      <c r="F152" s="10"/>
      <c r="H152" s="125"/>
      <c r="J152" s="11"/>
      <c r="K152" s="162"/>
      <c r="L152" s="162"/>
      <c r="M152" s="162"/>
    </row>
    <row r="153" spans="2:13" ht="15.75">
      <c r="B153" s="19"/>
      <c r="F153" s="10"/>
      <c r="H153" s="125"/>
      <c r="J153" s="11"/>
      <c r="K153" s="162"/>
      <c r="L153" s="162"/>
      <c r="M153" s="162"/>
    </row>
    <row r="154" spans="2:13" ht="15.75">
      <c r="B154" s="19"/>
      <c r="F154" s="10"/>
      <c r="H154" s="125"/>
      <c r="J154" s="11"/>
      <c r="K154" s="162"/>
      <c r="L154" s="162"/>
      <c r="M154" s="162"/>
    </row>
    <row r="155" spans="2:13" ht="15.75">
      <c r="B155" s="19"/>
      <c r="F155" s="10"/>
      <c r="H155" s="125"/>
      <c r="J155" s="11"/>
      <c r="K155" s="162"/>
      <c r="L155" s="162"/>
      <c r="M155" s="162"/>
    </row>
    <row r="156" spans="2:13" ht="15.75">
      <c r="B156" s="19"/>
      <c r="F156" s="10"/>
      <c r="H156" s="125"/>
      <c r="J156" s="11"/>
      <c r="K156" s="162"/>
      <c r="L156" s="162"/>
      <c r="M156" s="162"/>
    </row>
    <row r="157" spans="2:13" ht="15.75">
      <c r="B157" s="19"/>
      <c r="F157" s="10"/>
      <c r="H157" s="125"/>
      <c r="J157" s="11"/>
      <c r="K157" s="162"/>
      <c r="L157" s="162"/>
      <c r="M157" s="162"/>
    </row>
    <row r="158" spans="2:13" ht="15.75">
      <c r="B158" s="19"/>
      <c r="F158" s="10"/>
      <c r="H158" s="125"/>
      <c r="J158" s="11"/>
      <c r="K158" s="162"/>
      <c r="L158" s="162"/>
      <c r="M158" s="162"/>
    </row>
    <row r="159" spans="2:13" ht="15.75">
      <c r="B159" s="19"/>
      <c r="F159" s="10"/>
      <c r="H159" s="125"/>
      <c r="J159" s="11"/>
      <c r="K159" s="162"/>
      <c r="L159" s="162"/>
      <c r="M159" s="162"/>
    </row>
    <row r="160" spans="2:13" ht="15.75">
      <c r="B160" s="19"/>
      <c r="F160" s="10"/>
      <c r="H160" s="125"/>
      <c r="J160" s="11"/>
      <c r="K160" s="162"/>
      <c r="L160" s="162"/>
      <c r="M160" s="162"/>
    </row>
    <row r="161" spans="2:13" ht="15.75">
      <c r="B161" s="19"/>
      <c r="F161" s="10"/>
      <c r="H161" s="125"/>
      <c r="J161" s="11"/>
      <c r="K161" s="162"/>
      <c r="L161" s="162"/>
      <c r="M161" s="162"/>
    </row>
    <row r="162" spans="2:13" ht="15.75">
      <c r="B162" s="19"/>
      <c r="F162" s="10"/>
      <c r="J162" s="11"/>
      <c r="K162" s="162"/>
      <c r="L162" s="162"/>
      <c r="M162" s="162"/>
    </row>
    <row r="163" spans="2:13" ht="15.75">
      <c r="B163" s="19"/>
      <c r="F163" s="10"/>
      <c r="J163" s="11"/>
      <c r="K163" s="162"/>
      <c r="L163" s="162"/>
      <c r="M163" s="162"/>
    </row>
    <row r="164" spans="2:13" ht="15.75">
      <c r="B164" s="19"/>
      <c r="F164" s="10"/>
      <c r="J164" s="11"/>
      <c r="K164" s="162"/>
      <c r="L164" s="162"/>
      <c r="M164" s="162"/>
    </row>
    <row r="165" spans="2:13" ht="15.75">
      <c r="B165" s="19"/>
      <c r="F165" s="10"/>
      <c r="J165" s="11"/>
      <c r="K165" s="162"/>
      <c r="L165" s="162"/>
      <c r="M165" s="162"/>
    </row>
    <row r="166" spans="2:13" ht="15.75">
      <c r="B166" s="19"/>
      <c r="F166" s="10"/>
      <c r="J166" s="11"/>
      <c r="K166" s="162"/>
      <c r="L166" s="162"/>
      <c r="M166" s="162"/>
    </row>
    <row r="167" spans="2:13" ht="15.75">
      <c r="B167" s="19"/>
      <c r="F167" s="10"/>
      <c r="J167" s="11"/>
      <c r="K167" s="162"/>
      <c r="L167" s="162"/>
      <c r="M167" s="162"/>
    </row>
    <row r="168" spans="2:13" ht="15.75">
      <c r="B168" s="19"/>
      <c r="F168" s="10"/>
      <c r="J168" s="11"/>
      <c r="K168" s="162"/>
      <c r="L168" s="162"/>
      <c r="M168" s="162"/>
    </row>
    <row r="169" spans="2:13" ht="15.75">
      <c r="B169" s="19"/>
      <c r="F169" s="10"/>
      <c r="J169" s="11"/>
      <c r="K169" s="162"/>
      <c r="L169" s="162"/>
      <c r="M169" s="162"/>
    </row>
    <row r="170" spans="2:13" ht="15.75">
      <c r="B170" s="19"/>
      <c r="F170" s="10"/>
      <c r="J170" s="11"/>
      <c r="K170" s="162"/>
      <c r="L170" s="162"/>
      <c r="M170" s="162"/>
    </row>
    <row r="171" spans="2:13" ht="15.75">
      <c r="B171" s="19"/>
      <c r="F171" s="10"/>
      <c r="J171" s="11"/>
      <c r="K171" s="162"/>
      <c r="L171" s="162"/>
      <c r="M171" s="162"/>
    </row>
    <row r="172" spans="2:13" ht="15.75">
      <c r="B172" s="19"/>
      <c r="F172" s="10"/>
      <c r="J172" s="11"/>
      <c r="K172" s="162"/>
      <c r="L172" s="162"/>
      <c r="M172" s="162"/>
    </row>
    <row r="173" spans="2:13" ht="15.75">
      <c r="B173" s="19"/>
      <c r="F173" s="10"/>
      <c r="J173" s="11"/>
      <c r="K173" s="162"/>
      <c r="L173" s="162"/>
      <c r="M173" s="162"/>
    </row>
    <row r="174" spans="2:13" ht="15.75">
      <c r="B174" s="19"/>
      <c r="F174" s="10"/>
      <c r="J174" s="11"/>
      <c r="K174" s="162"/>
      <c r="L174" s="162"/>
      <c r="M174" s="162"/>
    </row>
    <row r="175" spans="2:13" ht="15.75">
      <c r="B175" s="19"/>
      <c r="F175" s="10"/>
      <c r="J175" s="11"/>
      <c r="K175" s="162"/>
      <c r="L175" s="162"/>
      <c r="M175" s="162"/>
    </row>
    <row r="176" spans="2:13" ht="15.75">
      <c r="B176" s="19"/>
      <c r="F176" s="10"/>
      <c r="J176" s="11"/>
      <c r="K176" s="162"/>
      <c r="L176" s="162"/>
      <c r="M176" s="162"/>
    </row>
    <row r="177" spans="2:13" ht="15.75">
      <c r="B177" s="19"/>
      <c r="F177" s="10"/>
      <c r="J177" s="11"/>
      <c r="K177" s="162"/>
      <c r="L177" s="162"/>
      <c r="M177" s="162"/>
    </row>
    <row r="178" spans="2:13" ht="15.75">
      <c r="B178" s="19"/>
      <c r="F178" s="10"/>
      <c r="J178" s="11"/>
      <c r="K178" s="162"/>
      <c r="L178" s="162"/>
      <c r="M178" s="162"/>
    </row>
    <row r="179" spans="2:13" ht="15.75">
      <c r="B179" s="19"/>
      <c r="F179" s="10"/>
      <c r="J179" s="11"/>
      <c r="K179" s="162"/>
      <c r="L179" s="162"/>
      <c r="M179" s="162"/>
    </row>
    <row r="180" spans="2:13" ht="15.75">
      <c r="B180" s="19"/>
      <c r="F180" s="10"/>
      <c r="J180" s="11"/>
      <c r="K180" s="162"/>
      <c r="L180" s="162"/>
      <c r="M180" s="162"/>
    </row>
    <row r="181" spans="2:13" ht="15.75">
      <c r="B181" s="19"/>
      <c r="F181" s="10"/>
      <c r="J181" s="11"/>
      <c r="K181" s="162"/>
      <c r="L181" s="162"/>
      <c r="M181" s="162"/>
    </row>
    <row r="182" spans="2:13" ht="15.75">
      <c r="B182" s="19"/>
      <c r="F182" s="10"/>
      <c r="J182" s="11"/>
      <c r="K182" s="162"/>
      <c r="L182" s="162"/>
      <c r="M182" s="162"/>
    </row>
    <row r="183" spans="2:13" ht="15.75">
      <c r="B183" s="19"/>
      <c r="F183" s="10"/>
      <c r="J183" s="11"/>
      <c r="K183" s="162"/>
      <c r="L183" s="162"/>
      <c r="M183" s="162"/>
    </row>
    <row r="184" spans="2:13" ht="15.75">
      <c r="B184" s="19"/>
      <c r="F184" s="10"/>
      <c r="J184" s="11"/>
      <c r="K184" s="162"/>
      <c r="L184" s="162"/>
      <c r="M184" s="162"/>
    </row>
    <row r="185" spans="2:13" ht="15.75">
      <c r="B185" s="19"/>
      <c r="F185" s="10"/>
      <c r="J185" s="11"/>
      <c r="K185" s="162"/>
      <c r="L185" s="162"/>
      <c r="M185" s="162"/>
    </row>
    <row r="186" spans="2:13" ht="15.75">
      <c r="B186" s="19"/>
      <c r="F186" s="10"/>
      <c r="J186" s="11"/>
      <c r="K186" s="162"/>
      <c r="L186" s="162"/>
      <c r="M186" s="162"/>
    </row>
    <row r="187" spans="2:13" ht="15.75">
      <c r="B187" s="19"/>
      <c r="F187" s="10"/>
      <c r="J187" s="11"/>
      <c r="K187" s="162"/>
      <c r="L187" s="162"/>
      <c r="M187" s="162"/>
    </row>
    <row r="188" spans="2:13" ht="15.75">
      <c r="B188" s="19"/>
      <c r="F188" s="10"/>
      <c r="J188" s="11"/>
      <c r="K188" s="162"/>
      <c r="L188" s="162"/>
      <c r="M188" s="162"/>
    </row>
    <row r="189" spans="2:13" ht="15.75">
      <c r="B189" s="19"/>
      <c r="F189" s="10"/>
      <c r="J189" s="11"/>
      <c r="K189" s="162"/>
      <c r="L189" s="162"/>
      <c r="M189" s="162"/>
    </row>
    <row r="190" spans="2:13" ht="15.75">
      <c r="B190" s="19"/>
      <c r="F190" s="10"/>
      <c r="J190" s="11"/>
      <c r="K190" s="162"/>
      <c r="L190" s="162"/>
      <c r="M190" s="162"/>
    </row>
    <row r="191" spans="2:13" ht="15.75">
      <c r="B191" s="19"/>
      <c r="F191" s="10"/>
      <c r="J191" s="11"/>
      <c r="K191" s="162"/>
      <c r="L191" s="162"/>
      <c r="M191" s="162"/>
    </row>
    <row r="192" spans="2:13" ht="15.75">
      <c r="B192" s="19"/>
      <c r="F192" s="10"/>
      <c r="J192" s="11"/>
      <c r="K192" s="162"/>
      <c r="L192" s="162"/>
      <c r="M192" s="162"/>
    </row>
    <row r="193" spans="2:13" ht="15.75">
      <c r="B193" s="19"/>
      <c r="F193" s="10"/>
      <c r="J193" s="11"/>
      <c r="K193" s="162"/>
      <c r="L193" s="162"/>
      <c r="M193" s="162"/>
    </row>
    <row r="194" spans="2:13" ht="15.75">
      <c r="B194" s="19"/>
      <c r="F194" s="10"/>
      <c r="J194" s="11"/>
      <c r="K194" s="162"/>
      <c r="L194" s="162"/>
      <c r="M194" s="162"/>
    </row>
    <row r="195" spans="2:13" ht="15.75">
      <c r="B195" s="19"/>
      <c r="F195" s="10"/>
      <c r="J195" s="11"/>
      <c r="K195" s="162"/>
      <c r="L195" s="162"/>
      <c r="M195" s="162"/>
    </row>
    <row r="196" spans="2:13" ht="15.75">
      <c r="B196" s="19"/>
      <c r="F196" s="10"/>
      <c r="J196" s="11"/>
      <c r="K196" s="162"/>
      <c r="L196" s="162"/>
      <c r="M196" s="162"/>
    </row>
    <row r="197" spans="2:13" ht="15.75">
      <c r="B197" s="19"/>
      <c r="F197" s="10"/>
      <c r="J197" s="11"/>
      <c r="K197" s="162"/>
      <c r="L197" s="162"/>
      <c r="M197" s="162"/>
    </row>
    <row r="198" spans="2:13" ht="15.75">
      <c r="B198" s="19"/>
      <c r="F198" s="10"/>
      <c r="J198" s="11"/>
      <c r="K198" s="162"/>
      <c r="L198" s="162"/>
      <c r="M198" s="162"/>
    </row>
    <row r="199" spans="2:13" ht="15.75">
      <c r="B199" s="19"/>
      <c r="F199" s="10"/>
      <c r="J199" s="11"/>
      <c r="K199" s="162"/>
      <c r="L199" s="162"/>
      <c r="M199" s="162"/>
    </row>
    <row r="200" spans="2:13" ht="15.75">
      <c r="B200" s="19"/>
      <c r="F200" s="10"/>
      <c r="J200" s="11"/>
      <c r="K200" s="162"/>
      <c r="L200" s="162"/>
      <c r="M200" s="162"/>
    </row>
    <row r="201" spans="2:13" ht="15.75">
      <c r="B201" s="19"/>
      <c r="F201" s="10"/>
      <c r="J201" s="11"/>
      <c r="K201" s="162"/>
      <c r="L201" s="162"/>
      <c r="M201" s="162"/>
    </row>
    <row r="202" spans="2:13" ht="15.75">
      <c r="B202" s="19"/>
      <c r="F202" s="10"/>
      <c r="J202" s="11"/>
      <c r="K202" s="162"/>
      <c r="L202" s="162"/>
      <c r="M202" s="162"/>
    </row>
    <row r="203" spans="2:13" ht="15.75">
      <c r="B203" s="19"/>
      <c r="F203" s="10"/>
      <c r="J203" s="11"/>
      <c r="K203" s="162"/>
      <c r="L203" s="162"/>
      <c r="M203" s="162"/>
    </row>
    <row r="204" spans="2:13" ht="15.75">
      <c r="B204" s="19"/>
      <c r="F204" s="10"/>
      <c r="J204" s="11"/>
      <c r="K204" s="162"/>
      <c r="L204" s="162"/>
      <c r="M204" s="162"/>
    </row>
    <row r="205" spans="2:13" ht="15.75">
      <c r="B205" s="19"/>
      <c r="F205" s="10"/>
      <c r="J205" s="11"/>
      <c r="K205" s="162"/>
      <c r="L205" s="162"/>
      <c r="M205" s="162"/>
    </row>
    <row r="206" spans="2:13" ht="15.75">
      <c r="B206" s="19"/>
      <c r="F206" s="10"/>
      <c r="J206" s="11"/>
      <c r="K206" s="162"/>
      <c r="L206" s="162"/>
      <c r="M206" s="162"/>
    </row>
    <row r="207" spans="2:13" ht="15.75">
      <c r="B207" s="19"/>
      <c r="F207" s="10"/>
      <c r="J207" s="11"/>
      <c r="K207" s="162"/>
      <c r="L207" s="162"/>
      <c r="M207" s="162"/>
    </row>
    <row r="208" spans="2:13" ht="15.75">
      <c r="B208" s="19"/>
      <c r="F208" s="10"/>
      <c r="J208" s="11"/>
      <c r="K208" s="162"/>
      <c r="L208" s="162"/>
      <c r="M208" s="162"/>
    </row>
    <row r="209" spans="2:13" ht="15.75">
      <c r="B209" s="19"/>
      <c r="F209" s="10"/>
      <c r="J209" s="11"/>
      <c r="K209" s="162"/>
      <c r="L209" s="162"/>
      <c r="M209" s="162"/>
    </row>
    <row r="210" spans="2:13" ht="15.75">
      <c r="B210" s="19"/>
      <c r="F210" s="10"/>
      <c r="J210" s="11"/>
      <c r="K210" s="162"/>
      <c r="L210" s="162"/>
      <c r="M210" s="162"/>
    </row>
    <row r="211" spans="2:13" ht="15.75">
      <c r="B211" s="19"/>
      <c r="F211" s="10"/>
      <c r="J211" s="11"/>
      <c r="K211" s="162"/>
      <c r="L211" s="162"/>
      <c r="M211" s="162"/>
    </row>
    <row r="212" spans="2:13" ht="15.75">
      <c r="B212" s="19"/>
      <c r="F212" s="10"/>
      <c r="J212" s="11"/>
      <c r="K212" s="162"/>
      <c r="L212" s="162"/>
      <c r="M212" s="162"/>
    </row>
    <row r="213" spans="2:13" ht="15.75">
      <c r="B213" s="19"/>
      <c r="F213" s="10"/>
      <c r="J213" s="11"/>
      <c r="K213" s="162"/>
      <c r="L213" s="162"/>
      <c r="M213" s="162"/>
    </row>
    <row r="214" spans="2:13" ht="15.75">
      <c r="B214" s="19"/>
      <c r="F214" s="10"/>
      <c r="J214" s="11"/>
      <c r="K214" s="162"/>
      <c r="L214" s="162"/>
      <c r="M214" s="162"/>
    </row>
    <row r="215" spans="2:13" ht="15.75">
      <c r="B215" s="19"/>
      <c r="F215" s="10"/>
      <c r="J215" s="11"/>
      <c r="K215" s="162"/>
      <c r="L215" s="162"/>
      <c r="M215" s="162"/>
    </row>
    <row r="216" spans="2:13" ht="15.75">
      <c r="B216" s="19"/>
      <c r="F216" s="10"/>
      <c r="J216" s="11"/>
      <c r="K216" s="162"/>
      <c r="L216" s="162"/>
      <c r="M216" s="162"/>
    </row>
    <row r="217" spans="2:13" ht="15.75">
      <c r="B217" s="19"/>
      <c r="F217" s="10"/>
      <c r="J217" s="11"/>
      <c r="K217" s="162"/>
      <c r="L217" s="162"/>
      <c r="M217" s="162"/>
    </row>
    <row r="218" spans="2:13" ht="15.75">
      <c r="B218" s="19"/>
      <c r="F218" s="10"/>
      <c r="J218" s="11"/>
      <c r="K218" s="162"/>
      <c r="L218" s="162"/>
      <c r="M218" s="162"/>
    </row>
    <row r="219" spans="2:13" ht="15.75">
      <c r="B219" s="19"/>
      <c r="F219" s="10"/>
      <c r="J219" s="11"/>
      <c r="K219" s="162"/>
      <c r="L219" s="162"/>
      <c r="M219" s="162"/>
    </row>
    <row r="220" spans="2:13" ht="15.75">
      <c r="B220" s="19"/>
      <c r="F220" s="10"/>
      <c r="J220" s="11"/>
      <c r="K220" s="162"/>
      <c r="L220" s="162"/>
      <c r="M220" s="162"/>
    </row>
    <row r="221" spans="2:13" ht="15.75">
      <c r="B221" s="19"/>
      <c r="F221" s="10"/>
      <c r="J221" s="11"/>
      <c r="K221" s="162"/>
      <c r="L221" s="162"/>
      <c r="M221" s="162"/>
    </row>
    <row r="222" spans="2:13" ht="15.75">
      <c r="B222" s="19"/>
      <c r="F222" s="10"/>
      <c r="J222" s="11"/>
      <c r="K222" s="162"/>
      <c r="L222" s="162"/>
      <c r="M222" s="162"/>
    </row>
    <row r="223" spans="2:13" ht="15.75">
      <c r="B223" s="19"/>
      <c r="F223" s="10"/>
      <c r="J223" s="11"/>
      <c r="K223" s="162"/>
      <c r="L223" s="162"/>
      <c r="M223" s="162"/>
    </row>
    <row r="224" spans="2:13" ht="15.75">
      <c r="B224" s="19"/>
      <c r="F224" s="10"/>
      <c r="J224" s="11"/>
      <c r="K224" s="162"/>
      <c r="L224" s="162"/>
      <c r="M224" s="162"/>
    </row>
    <row r="225" spans="2:13" ht="15.75">
      <c r="B225" s="19"/>
      <c r="F225" s="10"/>
      <c r="J225" s="11"/>
      <c r="K225" s="162"/>
      <c r="L225" s="162"/>
      <c r="M225" s="162"/>
    </row>
    <row r="226" spans="2:13" ht="15.75">
      <c r="B226" s="19"/>
      <c r="F226" s="10"/>
      <c r="J226" s="11"/>
      <c r="K226" s="162"/>
      <c r="L226" s="162"/>
      <c r="M226" s="162"/>
    </row>
    <row r="227" spans="2:13" ht="15.75">
      <c r="B227" s="19"/>
      <c r="F227" s="10"/>
      <c r="K227" s="162"/>
      <c r="L227" s="162"/>
      <c r="M227" s="162"/>
    </row>
    <row r="228" spans="2:13" ht="15.75">
      <c r="B228" s="19"/>
      <c r="F228" s="10"/>
      <c r="K228" s="162"/>
      <c r="L228" s="162"/>
      <c r="M228" s="162"/>
    </row>
    <row r="229" spans="2:13" ht="15.75">
      <c r="B229" s="19"/>
      <c r="F229" s="10"/>
      <c r="K229" s="162"/>
      <c r="L229" s="162"/>
      <c r="M229" s="162"/>
    </row>
    <row r="230" spans="2:13" ht="15.75">
      <c r="B230" s="19"/>
      <c r="F230" s="10"/>
      <c r="K230" s="162"/>
      <c r="L230" s="162"/>
      <c r="M230" s="162"/>
    </row>
    <row r="231" spans="2:13" ht="15.75">
      <c r="B231" s="19"/>
      <c r="F231" s="10"/>
      <c r="K231" s="162"/>
      <c r="L231" s="162"/>
      <c r="M231" s="162"/>
    </row>
    <row r="232" spans="2:13" ht="15.75">
      <c r="B232" s="19"/>
      <c r="F232" s="10"/>
      <c r="K232" s="162"/>
      <c r="L232" s="162"/>
      <c r="M232" s="162"/>
    </row>
    <row r="233" spans="2:13" ht="15.75">
      <c r="B233" s="19"/>
      <c r="F233" s="10"/>
      <c r="K233" s="162"/>
      <c r="L233" s="162"/>
      <c r="M233" s="162"/>
    </row>
    <row r="234" spans="2:13" ht="15.75">
      <c r="B234" s="19"/>
      <c r="F234" s="10"/>
      <c r="K234" s="162"/>
      <c r="L234" s="162"/>
      <c r="M234" s="162"/>
    </row>
    <row r="235" spans="2:13" ht="15.75">
      <c r="B235" s="19"/>
      <c r="F235" s="10"/>
      <c r="K235" s="162"/>
      <c r="L235" s="162"/>
      <c r="M235" s="162"/>
    </row>
    <row r="236" spans="2:13" ht="15.75">
      <c r="B236" s="19"/>
      <c r="F236" s="10"/>
      <c r="K236" s="162"/>
      <c r="L236" s="162"/>
      <c r="M236" s="162"/>
    </row>
    <row r="237" spans="2:13" ht="15.75">
      <c r="B237" s="19"/>
      <c r="F237" s="10"/>
      <c r="K237" s="162"/>
      <c r="L237" s="162"/>
      <c r="M237" s="162"/>
    </row>
    <row r="238" spans="2:13" ht="15.75">
      <c r="B238" s="19"/>
      <c r="F238" s="10"/>
      <c r="K238" s="162"/>
      <c r="L238" s="162"/>
      <c r="M238" s="162"/>
    </row>
    <row r="239" spans="2:13" ht="15.75">
      <c r="B239" s="19"/>
      <c r="F239" s="10"/>
      <c r="K239" s="162"/>
      <c r="L239" s="162"/>
      <c r="M239" s="162"/>
    </row>
    <row r="240" spans="2:13" ht="15.75">
      <c r="B240" s="19"/>
      <c r="F240" s="10"/>
      <c r="K240" s="162"/>
      <c r="L240" s="162"/>
      <c r="M240" s="162"/>
    </row>
    <row r="241" spans="2:13" ht="15.75">
      <c r="B241" s="19"/>
      <c r="F241" s="10"/>
      <c r="K241" s="162"/>
      <c r="L241" s="162"/>
      <c r="M241" s="162"/>
    </row>
    <row r="242" spans="2:13" ht="15.75">
      <c r="B242" s="19"/>
      <c r="F242" s="10"/>
      <c r="K242" s="162"/>
      <c r="L242" s="162"/>
      <c r="M242" s="162"/>
    </row>
    <row r="243" spans="2:13" ht="15.75">
      <c r="B243" s="19"/>
      <c r="K243" s="162"/>
      <c r="L243" s="162"/>
      <c r="M243" s="162"/>
    </row>
    <row r="244" spans="2:13" ht="15.75">
      <c r="B244" s="19"/>
      <c r="K244" s="162"/>
      <c r="L244" s="162"/>
      <c r="M244" s="162"/>
    </row>
    <row r="245" spans="2:13" ht="15.75">
      <c r="B245" s="19"/>
      <c r="K245" s="162"/>
      <c r="L245" s="162"/>
      <c r="M245" s="162"/>
    </row>
    <row r="246" spans="2:13" ht="15.75">
      <c r="B246" s="19"/>
      <c r="K246" s="162"/>
      <c r="L246" s="162"/>
      <c r="M246" s="162"/>
    </row>
    <row r="247" spans="2:13" ht="15.75">
      <c r="B247" s="19"/>
      <c r="K247" s="162"/>
      <c r="L247" s="162"/>
      <c r="M247" s="162"/>
    </row>
    <row r="248" spans="2:13" ht="15.75">
      <c r="B248" s="19"/>
      <c r="K248" s="162"/>
      <c r="L248" s="162"/>
      <c r="M248" s="162"/>
    </row>
    <row r="249" spans="2:13" ht="15.75">
      <c r="B249" s="19"/>
      <c r="K249" s="162"/>
      <c r="L249" s="162"/>
      <c r="M249" s="162"/>
    </row>
    <row r="250" spans="2:13" ht="15.75">
      <c r="B250" s="19"/>
      <c r="K250" s="162"/>
      <c r="L250" s="162"/>
      <c r="M250" s="162"/>
    </row>
    <row r="251" spans="2:13" ht="15.75">
      <c r="B251" s="19"/>
      <c r="K251" s="162"/>
      <c r="L251" s="162"/>
      <c r="M251" s="162"/>
    </row>
    <row r="252" spans="2:13" ht="15.75">
      <c r="B252" s="19"/>
      <c r="K252" s="162"/>
      <c r="L252" s="162"/>
      <c r="M252" s="162"/>
    </row>
    <row r="253" spans="2:13" ht="15.75">
      <c r="B253" s="19"/>
      <c r="K253" s="162"/>
      <c r="L253" s="162"/>
      <c r="M253" s="162"/>
    </row>
    <row r="254" spans="2:13" ht="15.75">
      <c r="B254" s="19"/>
      <c r="K254" s="162"/>
      <c r="L254" s="162"/>
      <c r="M254" s="162"/>
    </row>
    <row r="255" spans="2:13" ht="15.75">
      <c r="B255" s="19"/>
      <c r="K255" s="162"/>
      <c r="L255" s="162"/>
      <c r="M255" s="162"/>
    </row>
    <row r="256" spans="2:13" ht="15.75">
      <c r="B256" s="19"/>
      <c r="K256" s="162"/>
      <c r="L256" s="162"/>
      <c r="M256" s="162"/>
    </row>
    <row r="257" spans="2:13" ht="15.75">
      <c r="B257" s="19"/>
      <c r="K257" s="162"/>
      <c r="L257" s="162"/>
      <c r="M257" s="162"/>
    </row>
    <row r="258" spans="2:13" ht="15.75">
      <c r="B258" s="19"/>
      <c r="K258" s="162"/>
      <c r="L258" s="162"/>
      <c r="M258" s="162"/>
    </row>
    <row r="259" spans="2:13" ht="15.75">
      <c r="B259" s="19"/>
      <c r="K259" s="162"/>
      <c r="L259" s="162"/>
      <c r="M259" s="162"/>
    </row>
    <row r="260" spans="2:13" ht="15.75">
      <c r="B260" s="19"/>
      <c r="K260" s="162"/>
      <c r="L260" s="162"/>
      <c r="M260" s="162"/>
    </row>
    <row r="261" spans="2:13" ht="15.75">
      <c r="B261" s="19"/>
      <c r="K261" s="162"/>
      <c r="L261" s="162"/>
      <c r="M261" s="162"/>
    </row>
    <row r="262" spans="2:13" ht="15.75">
      <c r="B262" s="19"/>
      <c r="K262" s="162"/>
      <c r="L262" s="162"/>
      <c r="M262" s="162"/>
    </row>
    <row r="263" spans="2:13" ht="15.75">
      <c r="B263" s="19"/>
      <c r="K263" s="162"/>
      <c r="L263" s="162"/>
      <c r="M263" s="162"/>
    </row>
    <row r="264" spans="2:13" ht="15.75">
      <c r="B264" s="19"/>
      <c r="K264" s="162"/>
      <c r="L264" s="162"/>
      <c r="M264" s="162"/>
    </row>
    <row r="265" spans="2:13" ht="15.75">
      <c r="B265" s="19"/>
      <c r="K265" s="162"/>
      <c r="L265" s="162"/>
      <c r="M265" s="162"/>
    </row>
    <row r="266" spans="2:13" ht="15.75">
      <c r="B266" s="19"/>
      <c r="K266" s="162"/>
      <c r="L266" s="162"/>
      <c r="M266" s="162"/>
    </row>
    <row r="267" spans="2:13" ht="15.75">
      <c r="B267" s="19"/>
      <c r="K267" s="162"/>
      <c r="L267" s="162"/>
      <c r="M267" s="162"/>
    </row>
    <row r="268" spans="2:13" ht="15.75">
      <c r="B268" s="19"/>
      <c r="K268" s="162"/>
      <c r="L268" s="162"/>
      <c r="M268" s="162"/>
    </row>
    <row r="269" spans="2:13" ht="15.75">
      <c r="B269" s="19"/>
      <c r="K269" s="162"/>
      <c r="L269" s="162"/>
      <c r="M269" s="162"/>
    </row>
    <row r="270" spans="2:13" ht="15.75">
      <c r="B270" s="19"/>
      <c r="K270" s="162"/>
      <c r="L270" s="162"/>
      <c r="M270" s="162"/>
    </row>
    <row r="271" spans="2:13" ht="15.75">
      <c r="B271" s="19"/>
      <c r="K271" s="162"/>
      <c r="L271" s="162"/>
      <c r="M271" s="162"/>
    </row>
    <row r="272" spans="2:13" ht="15.75">
      <c r="B272" s="19"/>
      <c r="K272" s="162"/>
      <c r="L272" s="162"/>
      <c r="M272" s="162"/>
    </row>
    <row r="273" spans="2:13" ht="15.75">
      <c r="B273" s="19"/>
      <c r="K273" s="162"/>
      <c r="L273" s="162"/>
      <c r="M273" s="162"/>
    </row>
    <row r="274" spans="2:13" ht="15.75">
      <c r="B274" s="19"/>
      <c r="K274" s="162"/>
      <c r="L274" s="162"/>
      <c r="M274" s="162"/>
    </row>
    <row r="275" spans="2:13" ht="15.75">
      <c r="B275" s="19"/>
      <c r="K275" s="162"/>
      <c r="L275" s="162"/>
      <c r="M275" s="162"/>
    </row>
    <row r="276" spans="2:13" ht="15.75">
      <c r="B276" s="19"/>
      <c r="K276" s="162"/>
      <c r="L276" s="162"/>
      <c r="M276" s="162"/>
    </row>
    <row r="277" spans="2:13" ht="15.75">
      <c r="B277" s="19"/>
      <c r="K277" s="162"/>
      <c r="L277" s="162"/>
      <c r="M277" s="162"/>
    </row>
    <row r="278" spans="2:13" ht="15.75">
      <c r="B278" s="19"/>
      <c r="K278" s="162"/>
      <c r="L278" s="162"/>
      <c r="M278" s="162"/>
    </row>
    <row r="279" spans="2:13" ht="15.75">
      <c r="B279" s="19"/>
      <c r="K279" s="162"/>
      <c r="L279" s="162"/>
      <c r="M279" s="162"/>
    </row>
    <row r="280" spans="2:13" ht="15.75">
      <c r="B280" s="19"/>
      <c r="K280" s="162"/>
      <c r="L280" s="162"/>
      <c r="M280" s="162"/>
    </row>
    <row r="281" spans="2:13" ht="15.75">
      <c r="B281" s="19"/>
      <c r="K281" s="162"/>
      <c r="L281" s="162"/>
      <c r="M281" s="162"/>
    </row>
    <row r="282" spans="2:13" ht="15.75">
      <c r="B282" s="19"/>
      <c r="K282" s="162"/>
      <c r="L282" s="162"/>
      <c r="M282" s="162"/>
    </row>
    <row r="283" spans="2:13" ht="15.75">
      <c r="B283" s="19"/>
      <c r="K283" s="162"/>
      <c r="L283" s="162"/>
      <c r="M283" s="162"/>
    </row>
    <row r="284" spans="2:13" ht="15.75">
      <c r="B284" s="19"/>
      <c r="K284" s="162"/>
      <c r="L284" s="162"/>
      <c r="M284" s="162"/>
    </row>
    <row r="285" spans="2:13" ht="15.75">
      <c r="B285" s="19"/>
      <c r="K285" s="162"/>
      <c r="L285" s="162"/>
      <c r="M285" s="162"/>
    </row>
    <row r="286" spans="2:13" ht="15.75">
      <c r="B286" s="19"/>
      <c r="K286" s="162"/>
      <c r="L286" s="162"/>
      <c r="M286" s="162"/>
    </row>
    <row r="287" spans="2:13" ht="15.75">
      <c r="B287" s="19"/>
      <c r="K287" s="162"/>
      <c r="L287" s="162"/>
      <c r="M287" s="162"/>
    </row>
    <row r="288" spans="2:13" ht="15.75">
      <c r="B288" s="19"/>
      <c r="K288" s="162"/>
      <c r="L288" s="162"/>
      <c r="M288" s="162"/>
    </row>
    <row r="289" spans="2:13" ht="15.75">
      <c r="B289" s="19"/>
      <c r="K289" s="162"/>
      <c r="L289" s="162"/>
      <c r="M289" s="162"/>
    </row>
    <row r="290" spans="2:13" ht="15.75">
      <c r="B290" s="19"/>
      <c r="K290" s="162"/>
      <c r="L290" s="162"/>
      <c r="M290" s="162"/>
    </row>
    <row r="291" spans="2:13" ht="15.75">
      <c r="B291" s="19"/>
      <c r="K291" s="162"/>
      <c r="L291" s="162"/>
      <c r="M291" s="162"/>
    </row>
    <row r="292" spans="2:13" ht="15.75">
      <c r="B292" s="19"/>
      <c r="K292" s="162"/>
      <c r="L292" s="162"/>
      <c r="M292" s="162"/>
    </row>
    <row r="293" spans="2:13" ht="15.75">
      <c r="B293" s="19"/>
      <c r="K293" s="162"/>
      <c r="L293" s="162"/>
      <c r="M293" s="162"/>
    </row>
    <row r="294" spans="2:13" ht="15.75">
      <c r="B294" s="19"/>
      <c r="K294" s="162"/>
      <c r="L294" s="162"/>
      <c r="M294" s="162"/>
    </row>
    <row r="295" spans="2:13" ht="15.75">
      <c r="B295" s="19"/>
      <c r="K295" s="162"/>
      <c r="L295" s="162"/>
      <c r="M295" s="162"/>
    </row>
    <row r="296" spans="2:13" ht="15.75">
      <c r="B296" s="19"/>
      <c r="K296" s="162"/>
      <c r="L296" s="162"/>
      <c r="M296" s="162"/>
    </row>
    <row r="297" spans="2:13" ht="15.75">
      <c r="B297" s="19"/>
      <c r="K297" s="162"/>
      <c r="L297" s="162"/>
      <c r="M297" s="162"/>
    </row>
    <row r="298" spans="2:13" ht="15.75">
      <c r="B298" s="19"/>
      <c r="K298" s="162"/>
      <c r="L298" s="162"/>
      <c r="M298" s="162"/>
    </row>
    <row r="299" spans="2:13" ht="15.75">
      <c r="B299" s="19"/>
      <c r="K299" s="162"/>
      <c r="L299" s="162"/>
      <c r="M299" s="162"/>
    </row>
    <row r="300" spans="2:13" ht="15.75">
      <c r="B300" s="19"/>
      <c r="K300" s="162"/>
      <c r="L300" s="162"/>
      <c r="M300" s="162"/>
    </row>
    <row r="301" spans="2:13" ht="15.75">
      <c r="B301" s="19"/>
      <c r="K301" s="162"/>
      <c r="L301" s="162"/>
      <c r="M301" s="162"/>
    </row>
    <row r="302" spans="2:13" ht="15.75">
      <c r="B302" s="19"/>
      <c r="K302" s="162"/>
      <c r="L302" s="162"/>
      <c r="M302" s="162"/>
    </row>
    <row r="303" spans="2:13" ht="15.75">
      <c r="B303" s="19"/>
      <c r="K303" s="162"/>
      <c r="L303" s="162"/>
      <c r="M303" s="162"/>
    </row>
    <row r="304" spans="2:13" ht="15.75">
      <c r="B304" s="19"/>
      <c r="K304" s="162"/>
      <c r="L304" s="162"/>
      <c r="M304" s="162"/>
    </row>
    <row r="305" spans="2:13" ht="15.75">
      <c r="B305" s="19"/>
      <c r="K305" s="162"/>
      <c r="L305" s="162"/>
      <c r="M305" s="162"/>
    </row>
    <row r="306" spans="2:13" ht="15.75">
      <c r="B306" s="19"/>
      <c r="K306" s="162"/>
      <c r="L306" s="162"/>
      <c r="M306" s="162"/>
    </row>
    <row r="307" spans="2:13" ht="15.75">
      <c r="B307" s="19"/>
      <c r="K307" s="162"/>
      <c r="L307" s="162"/>
      <c r="M307" s="162"/>
    </row>
    <row r="308" spans="2:13" ht="15.75">
      <c r="B308" s="19"/>
      <c r="K308" s="162"/>
      <c r="L308" s="162"/>
      <c r="M308" s="162"/>
    </row>
    <row r="309" spans="2:13" ht="15.75">
      <c r="B309" s="19"/>
      <c r="K309" s="162"/>
      <c r="L309" s="162"/>
      <c r="M309" s="162"/>
    </row>
    <row r="310" spans="2:13" ht="15.75">
      <c r="B310" s="19"/>
      <c r="K310" s="162"/>
      <c r="L310" s="162"/>
      <c r="M310" s="162"/>
    </row>
    <row r="311" spans="2:13" ht="15.75">
      <c r="B311" s="19"/>
      <c r="K311" s="162"/>
      <c r="L311" s="162"/>
      <c r="M311" s="162"/>
    </row>
    <row r="312" spans="2:13" ht="15.75">
      <c r="B312" s="19"/>
      <c r="K312" s="162"/>
      <c r="L312" s="162"/>
      <c r="M312" s="162"/>
    </row>
    <row r="313" spans="2:13" ht="15.75">
      <c r="B313" s="19"/>
      <c r="K313" s="162"/>
      <c r="L313" s="162"/>
      <c r="M313" s="162"/>
    </row>
    <row r="314" spans="2:13" ht="15.75">
      <c r="B314" s="19"/>
      <c r="K314" s="162"/>
      <c r="L314" s="162"/>
      <c r="M314" s="162"/>
    </row>
    <row r="315" spans="2:13" ht="15.75">
      <c r="B315" s="19"/>
      <c r="K315" s="162"/>
      <c r="L315" s="162"/>
      <c r="M315" s="162"/>
    </row>
    <row r="316" spans="2:13" ht="15.75">
      <c r="B316" s="19"/>
      <c r="K316" s="162"/>
      <c r="L316" s="162"/>
      <c r="M316" s="162"/>
    </row>
    <row r="317" spans="2:13" ht="15.75">
      <c r="B317" s="19"/>
      <c r="K317" s="162"/>
      <c r="L317" s="162"/>
      <c r="M317" s="162"/>
    </row>
    <row r="318" spans="2:13" ht="15.75">
      <c r="B318" s="19"/>
      <c r="K318" s="162"/>
      <c r="L318" s="162"/>
      <c r="M318" s="162"/>
    </row>
    <row r="319" spans="2:13" ht="15.75">
      <c r="B319" s="19"/>
      <c r="K319" s="162"/>
      <c r="L319" s="162"/>
      <c r="M319" s="162"/>
    </row>
    <row r="320" spans="2:13" ht="15.75">
      <c r="B320" s="19"/>
      <c r="K320" s="162"/>
      <c r="L320" s="162"/>
      <c r="M320" s="162"/>
    </row>
    <row r="321" spans="2:13" ht="15.75">
      <c r="B321" s="19"/>
      <c r="K321" s="162"/>
      <c r="L321" s="162"/>
      <c r="M321" s="162"/>
    </row>
    <row r="322" spans="2:13" ht="15.75">
      <c r="B322" s="19"/>
      <c r="K322" s="162"/>
      <c r="L322" s="162"/>
      <c r="M322" s="162"/>
    </row>
    <row r="323" spans="2:13" ht="15.75">
      <c r="B323" s="19"/>
      <c r="K323" s="162"/>
      <c r="L323" s="162"/>
      <c r="M323" s="162"/>
    </row>
    <row r="324" spans="2:13" ht="15.75">
      <c r="B324" s="19"/>
      <c r="K324" s="162"/>
      <c r="L324" s="162"/>
      <c r="M324" s="162"/>
    </row>
    <row r="325" spans="2:13" ht="15.75">
      <c r="B325" s="19"/>
      <c r="K325" s="162"/>
      <c r="L325" s="162"/>
      <c r="M325" s="162"/>
    </row>
    <row r="326" spans="2:13" ht="15.75">
      <c r="B326" s="19"/>
      <c r="K326" s="162"/>
      <c r="L326" s="162"/>
      <c r="M326" s="162"/>
    </row>
    <row r="327" spans="2:13" ht="15.75">
      <c r="B327" s="19"/>
      <c r="K327" s="162"/>
      <c r="L327" s="162"/>
      <c r="M327" s="162"/>
    </row>
    <row r="328" spans="2:13" ht="15.75">
      <c r="B328" s="19"/>
      <c r="K328" s="162"/>
      <c r="L328" s="162"/>
      <c r="M328" s="162"/>
    </row>
    <row r="329" spans="2:13" ht="15.75">
      <c r="B329" s="19"/>
      <c r="K329" s="162"/>
      <c r="L329" s="162"/>
      <c r="M329" s="162"/>
    </row>
    <row r="330" spans="2:13" ht="15.75">
      <c r="B330" s="19"/>
      <c r="K330" s="162"/>
      <c r="L330" s="162"/>
      <c r="M330" s="162"/>
    </row>
    <row r="331" spans="2:13" ht="15.75">
      <c r="B331" s="19"/>
      <c r="K331" s="162"/>
      <c r="L331" s="162"/>
      <c r="M331" s="162"/>
    </row>
    <row r="332" spans="2:13" ht="15.75">
      <c r="B332" s="19"/>
      <c r="K332" s="162"/>
      <c r="L332" s="162"/>
      <c r="M332" s="162"/>
    </row>
    <row r="333" spans="2:13" ht="15.75">
      <c r="B333" s="19"/>
      <c r="K333" s="162"/>
      <c r="L333" s="162"/>
      <c r="M333" s="162"/>
    </row>
    <row r="334" spans="2:13" ht="15.75">
      <c r="B334" s="19"/>
      <c r="K334" s="162"/>
      <c r="L334" s="162"/>
      <c r="M334" s="162"/>
    </row>
    <row r="335" spans="2:13" ht="15.75">
      <c r="B335" s="19"/>
      <c r="K335" s="162"/>
      <c r="L335" s="162"/>
      <c r="M335" s="162"/>
    </row>
    <row r="336" spans="2:13" ht="15.75">
      <c r="B336" s="19"/>
      <c r="K336" s="162"/>
      <c r="L336" s="162"/>
      <c r="M336" s="162"/>
    </row>
    <row r="337" spans="2:13" ht="15.75">
      <c r="B337" s="19"/>
      <c r="K337" s="162"/>
      <c r="L337" s="162"/>
      <c r="M337" s="162"/>
    </row>
    <row r="338" spans="2:13" ht="15.75">
      <c r="B338" s="19"/>
      <c r="K338" s="162"/>
      <c r="L338" s="162"/>
      <c r="M338" s="162"/>
    </row>
    <row r="339" spans="2:13" ht="15.75">
      <c r="B339" s="19"/>
      <c r="K339" s="162"/>
      <c r="L339" s="162"/>
      <c r="M339" s="162"/>
    </row>
    <row r="340" spans="2:13" ht="15.75">
      <c r="B340" s="19"/>
      <c r="K340" s="162"/>
      <c r="L340" s="162"/>
      <c r="M340" s="162"/>
    </row>
    <row r="341" spans="2:13" ht="15.75">
      <c r="B341" s="19"/>
      <c r="K341" s="162"/>
      <c r="L341" s="162"/>
      <c r="M341" s="162"/>
    </row>
    <row r="342" spans="2:13" ht="15.75">
      <c r="B342" s="19"/>
      <c r="K342" s="162"/>
      <c r="L342" s="162"/>
      <c r="M342" s="162"/>
    </row>
    <row r="343" spans="2:13" ht="15.75">
      <c r="B343" s="19"/>
      <c r="K343" s="162"/>
      <c r="L343" s="162"/>
      <c r="M343" s="162"/>
    </row>
    <row r="344" spans="2:13" ht="15.75">
      <c r="B344" s="19"/>
      <c r="K344" s="162"/>
      <c r="L344" s="162"/>
      <c r="M344" s="162"/>
    </row>
    <row r="345" spans="2:13" ht="15.75">
      <c r="B345" s="19"/>
      <c r="K345" s="162"/>
      <c r="L345" s="162"/>
      <c r="M345" s="162"/>
    </row>
    <row r="346" spans="2:13" ht="15.75">
      <c r="B346" s="19"/>
      <c r="K346" s="162"/>
      <c r="L346" s="162"/>
      <c r="M346" s="162"/>
    </row>
    <row r="347" spans="2:13" ht="15.75">
      <c r="B347" s="19"/>
      <c r="K347" s="162"/>
      <c r="L347" s="162"/>
      <c r="M347" s="162"/>
    </row>
    <row r="348" spans="2:13" ht="15.75">
      <c r="B348" s="19"/>
      <c r="K348" s="162"/>
      <c r="L348" s="162"/>
      <c r="M348" s="162"/>
    </row>
    <row r="349" spans="2:13" ht="15.75">
      <c r="B349" s="19"/>
      <c r="K349" s="162"/>
      <c r="L349" s="162"/>
      <c r="M349" s="162"/>
    </row>
    <row r="350" spans="2:13" ht="15.75">
      <c r="B350" s="19"/>
      <c r="K350" s="162"/>
      <c r="L350" s="162"/>
      <c r="M350" s="162"/>
    </row>
    <row r="351" spans="2:13" ht="15.75">
      <c r="B351" s="19"/>
      <c r="K351" s="162"/>
      <c r="L351" s="162"/>
      <c r="M351" s="162"/>
    </row>
    <row r="352" spans="2:13" ht="15.75">
      <c r="B352" s="19"/>
      <c r="K352" s="162"/>
      <c r="L352" s="162"/>
      <c r="M352" s="162"/>
    </row>
    <row r="353" spans="2:13" ht="15.75">
      <c r="B353" s="19"/>
      <c r="K353" s="162"/>
      <c r="L353" s="162"/>
      <c r="M353" s="162"/>
    </row>
    <row r="354" spans="2:13" ht="15.75">
      <c r="B354" s="19"/>
      <c r="K354" s="162"/>
      <c r="L354" s="162"/>
      <c r="M354" s="162"/>
    </row>
    <row r="355" spans="2:13" ht="15.75">
      <c r="B355" s="19"/>
      <c r="K355" s="162"/>
      <c r="L355" s="162"/>
      <c r="M355" s="162"/>
    </row>
    <row r="356" spans="2:13" ht="15.75">
      <c r="B356" s="19"/>
      <c r="K356" s="162"/>
      <c r="L356" s="162"/>
      <c r="M356" s="162"/>
    </row>
    <row r="357" spans="2:13" ht="15.75">
      <c r="B357" s="19"/>
      <c r="K357" s="162"/>
      <c r="L357" s="162"/>
      <c r="M357" s="162"/>
    </row>
    <row r="358" spans="2:13" ht="15.75">
      <c r="B358" s="19"/>
      <c r="K358" s="162"/>
      <c r="L358" s="162"/>
      <c r="M358" s="162"/>
    </row>
    <row r="359" spans="2:13" ht="15.75">
      <c r="B359" s="19"/>
      <c r="K359" s="162"/>
      <c r="L359" s="162"/>
      <c r="M359" s="162"/>
    </row>
    <row r="360" spans="2:13" ht="15.75">
      <c r="B360" s="19"/>
      <c r="K360" s="162"/>
      <c r="L360" s="162"/>
      <c r="M360" s="162"/>
    </row>
    <row r="361" spans="2:13" ht="15.75">
      <c r="B361" s="19"/>
      <c r="K361" s="162"/>
      <c r="L361" s="162"/>
      <c r="M361" s="162"/>
    </row>
    <row r="362" spans="2:13" ht="15.75">
      <c r="B362" s="19"/>
      <c r="K362" s="162"/>
      <c r="L362" s="162"/>
      <c r="M362" s="162"/>
    </row>
    <row r="363" spans="2:13" ht="15.75">
      <c r="B363" s="19"/>
      <c r="K363" s="162"/>
      <c r="L363" s="162"/>
      <c r="M363" s="162"/>
    </row>
    <row r="364" spans="2:13" ht="15.75">
      <c r="B364" s="19"/>
      <c r="K364" s="162"/>
      <c r="L364" s="162"/>
      <c r="M364" s="162"/>
    </row>
    <row r="365" spans="2:13" ht="15.75">
      <c r="B365" s="19"/>
      <c r="K365" s="162"/>
      <c r="L365" s="162"/>
      <c r="M365" s="162"/>
    </row>
    <row r="366" spans="2:13" ht="15.75">
      <c r="B366" s="19"/>
      <c r="K366" s="162"/>
      <c r="L366" s="162"/>
      <c r="M366" s="162"/>
    </row>
    <row r="367" spans="2:13" ht="15.75">
      <c r="B367" s="19"/>
      <c r="K367" s="162"/>
      <c r="L367" s="162"/>
      <c r="M367" s="162"/>
    </row>
    <row r="368" spans="2:13" ht="15.75">
      <c r="B368" s="19"/>
      <c r="K368" s="162"/>
      <c r="L368" s="162"/>
      <c r="M368" s="162"/>
    </row>
    <row r="369" spans="2:13" ht="15.75">
      <c r="B369" s="19"/>
      <c r="K369" s="162"/>
      <c r="L369" s="162"/>
      <c r="M369" s="162"/>
    </row>
    <row r="370" spans="2:13" ht="15.75">
      <c r="B370" s="19"/>
      <c r="K370" s="162"/>
      <c r="L370" s="162"/>
      <c r="M370" s="162"/>
    </row>
    <row r="371" spans="2:13" ht="15.75">
      <c r="B371" s="19"/>
      <c r="K371" s="162"/>
      <c r="L371" s="162"/>
      <c r="M371" s="162"/>
    </row>
    <row r="372" spans="2:13" ht="15.75">
      <c r="B372" s="19"/>
      <c r="K372" s="162"/>
      <c r="L372" s="162"/>
      <c r="M372" s="162"/>
    </row>
    <row r="373" spans="2:13" ht="15.75">
      <c r="B373" s="19"/>
      <c r="K373" s="162"/>
      <c r="L373" s="162"/>
      <c r="M373" s="162"/>
    </row>
    <row r="374" spans="2:13" ht="15.75">
      <c r="B374" s="19"/>
      <c r="K374" s="162"/>
      <c r="L374" s="162"/>
      <c r="M374" s="162"/>
    </row>
    <row r="375" spans="2:13" ht="15.75">
      <c r="B375" s="19"/>
      <c r="K375" s="162"/>
      <c r="L375" s="162"/>
      <c r="M375" s="162"/>
    </row>
    <row r="376" spans="2:13" ht="15.75">
      <c r="B376" s="19"/>
      <c r="K376" s="162"/>
      <c r="L376" s="162"/>
      <c r="M376" s="162"/>
    </row>
    <row r="377" spans="2:13" ht="15.75">
      <c r="B377" s="19"/>
      <c r="K377" s="162"/>
      <c r="L377" s="162"/>
      <c r="M377" s="162"/>
    </row>
    <row r="378" spans="2:13" ht="15.75">
      <c r="B378" s="19"/>
      <c r="K378" s="162"/>
      <c r="L378" s="162"/>
      <c r="M378" s="162"/>
    </row>
    <row r="379" spans="2:13" ht="15.75">
      <c r="B379" s="19"/>
      <c r="K379" s="162"/>
      <c r="L379" s="162"/>
      <c r="M379" s="162"/>
    </row>
    <row r="380" spans="2:13" ht="15.75">
      <c r="B380" s="19"/>
      <c r="K380" s="162"/>
      <c r="L380" s="162"/>
      <c r="M380" s="162"/>
    </row>
    <row r="381" spans="2:13" ht="15.75">
      <c r="B381" s="19"/>
      <c r="K381" s="162"/>
      <c r="L381" s="162"/>
      <c r="M381" s="162"/>
    </row>
    <row r="382" spans="2:13" ht="15.75">
      <c r="B382" s="19"/>
      <c r="K382" s="162"/>
      <c r="L382" s="162"/>
      <c r="M382" s="162"/>
    </row>
    <row r="383" spans="2:13" ht="15.75">
      <c r="B383" s="19"/>
      <c r="K383" s="162"/>
      <c r="L383" s="162"/>
      <c r="M383" s="162"/>
    </row>
    <row r="384" spans="2:13" ht="15.75">
      <c r="B384" s="19"/>
      <c r="K384" s="162"/>
      <c r="L384" s="162"/>
      <c r="M384" s="162"/>
    </row>
    <row r="385" spans="2:13" ht="15.75">
      <c r="B385" s="19"/>
      <c r="K385" s="162"/>
      <c r="L385" s="162"/>
      <c r="M385" s="162"/>
    </row>
    <row r="386" spans="2:13" ht="15.75">
      <c r="B386" s="19"/>
      <c r="K386" s="162"/>
      <c r="L386" s="162"/>
      <c r="M386" s="162"/>
    </row>
    <row r="387" spans="2:13" ht="15.75">
      <c r="B387" s="19"/>
      <c r="K387" s="162"/>
      <c r="L387" s="162"/>
      <c r="M387" s="162"/>
    </row>
    <row r="388" spans="2:13" ht="15.75">
      <c r="B388" s="19"/>
      <c r="K388" s="162"/>
      <c r="L388" s="162"/>
      <c r="M388" s="162"/>
    </row>
    <row r="389" spans="2:13" ht="15.75">
      <c r="B389" s="19"/>
      <c r="K389" s="162"/>
      <c r="L389" s="162"/>
      <c r="M389" s="162"/>
    </row>
    <row r="390" spans="2:13" ht="15.75">
      <c r="B390" s="19"/>
      <c r="K390" s="162"/>
      <c r="L390" s="162"/>
      <c r="M390" s="162"/>
    </row>
    <row r="391" spans="2:13" ht="15.75">
      <c r="B391" s="19"/>
      <c r="K391" s="162"/>
      <c r="L391" s="162"/>
      <c r="M391" s="162"/>
    </row>
    <row r="392" spans="2:13" ht="15.75">
      <c r="B392" s="19"/>
      <c r="K392" s="162"/>
      <c r="L392" s="162"/>
      <c r="M392" s="162"/>
    </row>
    <row r="393" spans="2:13" ht="15.75">
      <c r="B393" s="19"/>
      <c r="K393" s="162"/>
      <c r="L393" s="162"/>
      <c r="M393" s="162"/>
    </row>
    <row r="394" spans="2:13" ht="15.75">
      <c r="B394" s="19"/>
      <c r="K394" s="162"/>
      <c r="L394" s="162"/>
      <c r="M394" s="162"/>
    </row>
    <row r="395" spans="2:13" ht="15.75">
      <c r="B395" s="19"/>
      <c r="K395" s="162"/>
      <c r="L395" s="162"/>
      <c r="M395" s="162"/>
    </row>
    <row r="396" spans="2:13" ht="15.75">
      <c r="B396" s="19"/>
      <c r="K396" s="162"/>
      <c r="L396" s="162"/>
      <c r="M396" s="162"/>
    </row>
    <row r="397" spans="2:13" ht="15.75">
      <c r="B397" s="19"/>
      <c r="K397" s="162"/>
      <c r="L397" s="162"/>
      <c r="M397" s="162"/>
    </row>
    <row r="398" spans="2:13" ht="15.75">
      <c r="B398" s="19"/>
      <c r="K398" s="162"/>
      <c r="L398" s="162"/>
      <c r="M398" s="162"/>
    </row>
    <row r="399" spans="2:13" ht="15.75">
      <c r="B399" s="19"/>
      <c r="K399" s="162"/>
      <c r="L399" s="162"/>
      <c r="M399" s="162"/>
    </row>
    <row r="400" spans="2:13" ht="15.75">
      <c r="B400" s="19"/>
      <c r="K400" s="162"/>
      <c r="L400" s="162"/>
      <c r="M400" s="162"/>
    </row>
    <row r="401" spans="2:13" ht="15.75">
      <c r="B401" s="19"/>
      <c r="K401" s="162"/>
      <c r="L401" s="162"/>
      <c r="M401" s="162"/>
    </row>
    <row r="402" spans="2:13" ht="15.75">
      <c r="B402" s="19"/>
      <c r="K402" s="162"/>
      <c r="L402" s="162"/>
      <c r="M402" s="162"/>
    </row>
    <row r="403" spans="2:13" ht="15.75">
      <c r="B403" s="19"/>
      <c r="K403" s="162"/>
      <c r="L403" s="162"/>
      <c r="M403" s="162"/>
    </row>
    <row r="404" spans="2:13" ht="15.75">
      <c r="B404" s="19"/>
      <c r="K404" s="162"/>
      <c r="L404" s="162"/>
      <c r="M404" s="162"/>
    </row>
    <row r="405" spans="2:13" ht="15.75">
      <c r="B405" s="19"/>
      <c r="K405" s="162"/>
      <c r="L405" s="162"/>
      <c r="M405" s="162"/>
    </row>
    <row r="406" spans="2:13" ht="15.75">
      <c r="B406" s="19"/>
      <c r="K406" s="162"/>
      <c r="L406" s="162"/>
      <c r="M406" s="162"/>
    </row>
    <row r="407" spans="2:13" ht="15.75">
      <c r="B407" s="19"/>
      <c r="K407" s="162"/>
      <c r="L407" s="162"/>
      <c r="M407" s="162"/>
    </row>
    <row r="408" spans="2:13" ht="15.75">
      <c r="B408" s="19"/>
      <c r="K408" s="162"/>
      <c r="L408" s="162"/>
      <c r="M408" s="162"/>
    </row>
    <row r="409" spans="2:13" ht="15.75">
      <c r="B409" s="19"/>
      <c r="K409" s="162"/>
      <c r="L409" s="162"/>
      <c r="M409" s="162"/>
    </row>
    <row r="410" spans="2:13" ht="15.75">
      <c r="B410" s="19"/>
      <c r="K410" s="162"/>
      <c r="L410" s="162"/>
      <c r="M410" s="162"/>
    </row>
    <row r="411" spans="2:13" ht="15.75">
      <c r="B411" s="19"/>
      <c r="K411" s="162"/>
      <c r="L411" s="162"/>
      <c r="M411" s="162"/>
    </row>
    <row r="412" spans="2:13" ht="15.75">
      <c r="B412" s="19"/>
      <c r="K412" s="162"/>
      <c r="L412" s="162"/>
      <c r="M412" s="162"/>
    </row>
    <row r="413" spans="2:13" ht="15.75">
      <c r="B413" s="19"/>
      <c r="K413" s="162"/>
      <c r="L413" s="162"/>
      <c r="M413" s="162"/>
    </row>
    <row r="414" spans="2:13" ht="15.75">
      <c r="B414" s="19"/>
      <c r="K414" s="162"/>
      <c r="L414" s="162"/>
      <c r="M414" s="162"/>
    </row>
    <row r="415" spans="2:13" ht="15.75">
      <c r="B415" s="19"/>
      <c r="K415" s="162"/>
      <c r="L415" s="162"/>
      <c r="M415" s="162"/>
    </row>
    <row r="416" spans="2:13" ht="15.75">
      <c r="B416" s="19"/>
      <c r="K416" s="162"/>
      <c r="L416" s="162"/>
      <c r="M416" s="162"/>
    </row>
    <row r="417" spans="2:13" ht="15.75">
      <c r="B417" s="19"/>
      <c r="K417" s="162"/>
      <c r="L417" s="162"/>
      <c r="M417" s="162"/>
    </row>
    <row r="418" spans="2:13" ht="15.75">
      <c r="B418" s="19"/>
      <c r="K418" s="162"/>
      <c r="L418" s="162"/>
      <c r="M418" s="162"/>
    </row>
    <row r="419" spans="2:13" ht="15.75">
      <c r="B419" s="19"/>
      <c r="K419" s="162"/>
      <c r="L419" s="162"/>
      <c r="M419" s="162"/>
    </row>
    <row r="420" spans="2:13" ht="15.75">
      <c r="B420" s="19"/>
      <c r="K420" s="162"/>
      <c r="L420" s="162"/>
      <c r="M420" s="162"/>
    </row>
    <row r="421" spans="2:13" ht="15.75">
      <c r="B421" s="19"/>
      <c r="K421" s="162"/>
      <c r="L421" s="162"/>
      <c r="M421" s="162"/>
    </row>
    <row r="422" spans="2:13" ht="15.75">
      <c r="B422" s="19"/>
      <c r="K422" s="162"/>
      <c r="L422" s="162"/>
      <c r="M422" s="162"/>
    </row>
    <row r="423" spans="2:13" ht="15.75">
      <c r="B423" s="19"/>
      <c r="K423" s="162"/>
      <c r="L423" s="162"/>
      <c r="M423" s="162"/>
    </row>
    <row r="424" spans="2:13" ht="15.75">
      <c r="B424" s="19"/>
      <c r="K424" s="162"/>
      <c r="L424" s="162"/>
      <c r="M424" s="162"/>
    </row>
    <row r="425" spans="2:13" ht="15.75">
      <c r="B425" s="19"/>
      <c r="K425" s="162"/>
      <c r="L425" s="162"/>
      <c r="M425" s="162"/>
    </row>
    <row r="426" spans="2:13" ht="15.75">
      <c r="B426" s="19"/>
      <c r="K426" s="162"/>
      <c r="L426" s="162"/>
      <c r="M426" s="162"/>
    </row>
    <row r="427" spans="2:13" ht="15.75">
      <c r="B427" s="19"/>
      <c r="K427" s="162"/>
      <c r="L427" s="162"/>
      <c r="M427" s="162"/>
    </row>
    <row r="428" spans="2:13" ht="15.75">
      <c r="B428" s="19"/>
      <c r="K428" s="162"/>
      <c r="L428" s="162"/>
      <c r="M428" s="162"/>
    </row>
    <row r="429" spans="2:13" ht="15.75">
      <c r="B429" s="19"/>
      <c r="K429" s="162"/>
      <c r="L429" s="162"/>
      <c r="M429" s="162"/>
    </row>
    <row r="430" spans="2:13" ht="15.75">
      <c r="B430" s="19"/>
      <c r="K430" s="162"/>
      <c r="L430" s="162"/>
      <c r="M430" s="162"/>
    </row>
    <row r="431" spans="2:13" ht="15.75">
      <c r="B431" s="19"/>
      <c r="K431" s="162"/>
      <c r="L431" s="162"/>
      <c r="M431" s="162"/>
    </row>
    <row r="432" spans="2:13" ht="15.75">
      <c r="B432" s="19"/>
      <c r="K432" s="162"/>
      <c r="L432" s="162"/>
      <c r="M432" s="162"/>
    </row>
    <row r="433" spans="2:13" ht="15.75">
      <c r="B433" s="19"/>
      <c r="K433" s="162"/>
      <c r="L433" s="162"/>
      <c r="M433" s="162"/>
    </row>
    <row r="434" spans="2:13" ht="15.75">
      <c r="B434" s="19"/>
      <c r="K434" s="162"/>
      <c r="L434" s="162"/>
      <c r="M434" s="162"/>
    </row>
    <row r="435" spans="2:13" ht="15.75">
      <c r="B435" s="19"/>
      <c r="K435" s="162"/>
      <c r="L435" s="162"/>
      <c r="M435" s="162"/>
    </row>
    <row r="436" spans="2:13" ht="15.75">
      <c r="B436" s="19"/>
      <c r="K436" s="162"/>
      <c r="L436" s="162"/>
      <c r="M436" s="162"/>
    </row>
    <row r="437" spans="2:13" ht="15.75">
      <c r="B437" s="19"/>
      <c r="K437" s="162"/>
      <c r="L437" s="162"/>
      <c r="M437" s="162"/>
    </row>
    <row r="438" spans="2:13" ht="15.75">
      <c r="B438" s="19"/>
      <c r="K438" s="162"/>
      <c r="L438" s="162"/>
      <c r="M438" s="162"/>
    </row>
    <row r="439" spans="2:13" ht="15.75">
      <c r="B439" s="19"/>
      <c r="K439" s="162"/>
      <c r="L439" s="162"/>
      <c r="M439" s="162"/>
    </row>
    <row r="440" spans="2:13" ht="15.75">
      <c r="B440" s="19"/>
      <c r="K440" s="162"/>
      <c r="L440" s="162"/>
      <c r="M440" s="162"/>
    </row>
    <row r="441" spans="2:13" ht="15.75">
      <c r="B441" s="19"/>
      <c r="K441" s="162"/>
      <c r="L441" s="162"/>
      <c r="M441" s="162"/>
    </row>
    <row r="442" spans="2:13" ht="15.75">
      <c r="B442" s="19"/>
      <c r="K442" s="162"/>
      <c r="L442" s="162"/>
      <c r="M442" s="162"/>
    </row>
    <row r="443" spans="2:13" ht="15.75">
      <c r="B443" s="19"/>
      <c r="K443" s="162"/>
      <c r="L443" s="162"/>
      <c r="M443" s="162"/>
    </row>
    <row r="444" spans="2:13" ht="15.75">
      <c r="B444" s="19"/>
      <c r="K444" s="162"/>
      <c r="L444" s="162"/>
      <c r="M444" s="162"/>
    </row>
    <row r="445" spans="2:13" ht="15.75">
      <c r="B445" s="19"/>
      <c r="K445" s="162"/>
      <c r="L445" s="162"/>
      <c r="M445" s="162"/>
    </row>
    <row r="446" spans="2:13" ht="15.75">
      <c r="B446" s="19"/>
      <c r="K446" s="162"/>
      <c r="L446" s="162"/>
      <c r="M446" s="162"/>
    </row>
    <row r="447" spans="2:13" ht="15.75">
      <c r="B447" s="19"/>
      <c r="K447" s="162"/>
      <c r="L447" s="162"/>
      <c r="M447" s="162"/>
    </row>
    <row r="448" spans="2:13" ht="15.75">
      <c r="B448" s="19"/>
      <c r="K448" s="162"/>
      <c r="L448" s="162"/>
      <c r="M448" s="162"/>
    </row>
    <row r="449" spans="2:13" ht="15.75">
      <c r="B449" s="19"/>
      <c r="K449" s="162"/>
      <c r="L449" s="162"/>
      <c r="M449" s="162"/>
    </row>
    <row r="450" spans="2:13" ht="15.75">
      <c r="B450" s="19"/>
      <c r="K450" s="162"/>
      <c r="L450" s="162"/>
      <c r="M450" s="162"/>
    </row>
    <row r="451" spans="2:13" ht="15.75">
      <c r="B451" s="19"/>
      <c r="K451" s="162"/>
      <c r="L451" s="162"/>
      <c r="M451" s="162"/>
    </row>
    <row r="452" spans="2:13" ht="15.75">
      <c r="B452" s="19"/>
      <c r="K452" s="162"/>
      <c r="L452" s="162"/>
      <c r="M452" s="162"/>
    </row>
    <row r="453" spans="2:13" ht="15.75">
      <c r="B453" s="19"/>
      <c r="K453" s="162"/>
      <c r="L453" s="162"/>
      <c r="M453" s="162"/>
    </row>
    <row r="454" spans="2:13" ht="15.75">
      <c r="B454" s="19"/>
      <c r="K454" s="162"/>
      <c r="L454" s="162"/>
      <c r="M454" s="162"/>
    </row>
    <row r="455" spans="2:13" ht="15.75">
      <c r="B455" s="19"/>
      <c r="K455" s="162"/>
      <c r="L455" s="162"/>
      <c r="M455" s="162"/>
    </row>
    <row r="456" spans="2:13" ht="15.75">
      <c r="B456" s="19"/>
      <c r="K456" s="162"/>
      <c r="L456" s="162"/>
      <c r="M456" s="162"/>
    </row>
    <row r="457" spans="2:13" ht="15.75">
      <c r="B457" s="19"/>
      <c r="K457" s="162"/>
      <c r="L457" s="162"/>
      <c r="M457" s="162"/>
    </row>
    <row r="458" spans="2:13" ht="15.75">
      <c r="B458" s="19"/>
      <c r="K458" s="162"/>
      <c r="L458" s="162"/>
      <c r="M458" s="162"/>
    </row>
    <row r="459" spans="2:13" ht="15.75">
      <c r="B459" s="19"/>
      <c r="K459" s="162"/>
      <c r="L459" s="162"/>
      <c r="M459" s="162"/>
    </row>
    <row r="460" spans="2:13" ht="15.75">
      <c r="B460" s="19"/>
      <c r="K460" s="162"/>
      <c r="L460" s="162"/>
      <c r="M460" s="162"/>
    </row>
    <row r="461" spans="2:13" ht="15.75">
      <c r="B461" s="19"/>
      <c r="K461" s="162"/>
      <c r="L461" s="162"/>
      <c r="M461" s="162"/>
    </row>
    <row r="462" spans="2:13" ht="15.75">
      <c r="B462" s="19"/>
      <c r="K462" s="162"/>
      <c r="L462" s="162"/>
      <c r="M462" s="162"/>
    </row>
    <row r="463" spans="2:13" ht="15.75">
      <c r="B463" s="19"/>
      <c r="K463" s="162"/>
      <c r="L463" s="162"/>
      <c r="M463" s="162"/>
    </row>
    <row r="464" spans="2:13" ht="15.75">
      <c r="B464" s="19"/>
      <c r="K464" s="162"/>
      <c r="L464" s="162"/>
      <c r="M464" s="162"/>
    </row>
    <row r="465" spans="2:13" ht="15.75">
      <c r="B465" s="19"/>
      <c r="K465" s="162"/>
      <c r="L465" s="162"/>
      <c r="M465" s="162"/>
    </row>
    <row r="466" spans="2:13" ht="15.75">
      <c r="B466" s="19"/>
      <c r="K466" s="162"/>
      <c r="L466" s="162"/>
      <c r="M466" s="162"/>
    </row>
    <row r="467" spans="2:13" ht="15.75">
      <c r="B467" s="19"/>
      <c r="K467" s="162"/>
      <c r="L467" s="162"/>
      <c r="M467" s="162"/>
    </row>
    <row r="468" spans="2:13" ht="15.75">
      <c r="B468" s="19"/>
      <c r="K468" s="162"/>
      <c r="L468" s="162"/>
      <c r="M468" s="162"/>
    </row>
    <row r="469" spans="2:13" ht="15.75">
      <c r="B469" s="19"/>
      <c r="K469" s="162"/>
      <c r="L469" s="162"/>
      <c r="M469" s="162"/>
    </row>
    <row r="470" spans="2:13" ht="15.75">
      <c r="B470" s="19"/>
      <c r="K470" s="162"/>
      <c r="L470" s="162"/>
      <c r="M470" s="162"/>
    </row>
    <row r="471" spans="2:13" ht="15.75">
      <c r="B471" s="19"/>
      <c r="K471" s="162"/>
      <c r="L471" s="162"/>
      <c r="M471" s="162"/>
    </row>
    <row r="472" spans="2:13" ht="15.75">
      <c r="B472" s="19"/>
      <c r="K472" s="162"/>
      <c r="L472" s="162"/>
      <c r="M472" s="162"/>
    </row>
    <row r="473" spans="2:13" ht="15.75">
      <c r="B473" s="19"/>
      <c r="K473" s="162"/>
      <c r="L473" s="162"/>
      <c r="M473" s="162"/>
    </row>
    <row r="474" spans="2:13" ht="15.75">
      <c r="B474" s="19"/>
      <c r="K474" s="162"/>
      <c r="L474" s="162"/>
      <c r="M474" s="162"/>
    </row>
    <row r="475" spans="2:13" ht="15.75">
      <c r="B475" s="19"/>
      <c r="K475" s="162"/>
      <c r="L475" s="162"/>
      <c r="M475" s="162"/>
    </row>
    <row r="476" spans="2:13" ht="15.75">
      <c r="B476" s="19"/>
      <c r="K476" s="162"/>
      <c r="L476" s="162"/>
      <c r="M476" s="162"/>
    </row>
    <row r="477" spans="2:13" ht="15.75">
      <c r="B477" s="19"/>
      <c r="K477" s="162"/>
      <c r="L477" s="162"/>
      <c r="M477" s="162"/>
    </row>
    <row r="478" spans="2:13" ht="15.75">
      <c r="B478" s="19"/>
      <c r="K478" s="162"/>
      <c r="L478" s="162"/>
      <c r="M478" s="162"/>
    </row>
    <row r="479" spans="2:13" ht="15.75">
      <c r="B479" s="19"/>
      <c r="K479" s="162"/>
      <c r="L479" s="162"/>
      <c r="M479" s="162"/>
    </row>
    <row r="480" spans="2:13" ht="15.75">
      <c r="B480" s="19"/>
      <c r="K480" s="162"/>
      <c r="L480" s="162"/>
      <c r="M480" s="162"/>
    </row>
    <row r="481" spans="2:13" ht="15.75">
      <c r="B481" s="19"/>
      <c r="K481" s="162"/>
      <c r="L481" s="162"/>
      <c r="M481" s="162"/>
    </row>
    <row r="482" spans="2:13" ht="15.75">
      <c r="B482" s="19"/>
      <c r="K482" s="162"/>
      <c r="L482" s="162"/>
      <c r="M482" s="162"/>
    </row>
    <row r="483" spans="2:13" ht="15.75">
      <c r="B483" s="19"/>
      <c r="K483" s="162"/>
      <c r="L483" s="162"/>
      <c r="M483" s="162"/>
    </row>
    <row r="484" spans="2:13" ht="15.75">
      <c r="B484" s="19"/>
      <c r="K484" s="162"/>
      <c r="L484" s="162"/>
      <c r="M484" s="162"/>
    </row>
    <row r="485" spans="2:13" ht="15.75">
      <c r="B485" s="19"/>
      <c r="K485" s="162"/>
      <c r="L485" s="162"/>
      <c r="M485" s="162"/>
    </row>
    <row r="486" spans="2:13" ht="15.75">
      <c r="B486" s="19"/>
      <c r="K486" s="162"/>
      <c r="L486" s="162"/>
      <c r="M486" s="162"/>
    </row>
    <row r="487" spans="2:13" ht="15.75">
      <c r="B487" s="19"/>
      <c r="K487" s="162"/>
      <c r="L487" s="162"/>
      <c r="M487" s="162"/>
    </row>
    <row r="488" spans="2:13" ht="15.75">
      <c r="B488" s="19"/>
      <c r="K488" s="162"/>
      <c r="L488" s="162"/>
      <c r="M488" s="162"/>
    </row>
    <row r="489" spans="2:13" ht="15.75">
      <c r="B489" s="19"/>
      <c r="K489" s="162"/>
      <c r="L489" s="162"/>
      <c r="M489" s="162"/>
    </row>
    <row r="490" spans="2:13" ht="15.75">
      <c r="B490" s="19"/>
      <c r="K490" s="162"/>
      <c r="L490" s="162"/>
      <c r="M490" s="162"/>
    </row>
    <row r="491" spans="2:13" ht="15.75">
      <c r="B491" s="19"/>
      <c r="K491" s="162"/>
      <c r="L491" s="162"/>
      <c r="M491" s="162"/>
    </row>
    <row r="492" spans="2:13" ht="15.75">
      <c r="B492" s="19"/>
      <c r="K492" s="162"/>
      <c r="L492" s="162"/>
      <c r="M492" s="162"/>
    </row>
    <row r="493" spans="2:13" ht="15.75">
      <c r="B493" s="19"/>
      <c r="K493" s="162"/>
      <c r="L493" s="162"/>
      <c r="M493" s="162"/>
    </row>
    <row r="494" spans="2:13" ht="15.75">
      <c r="B494" s="19"/>
      <c r="K494" s="162"/>
      <c r="L494" s="162"/>
      <c r="M494" s="162"/>
    </row>
    <row r="495" spans="2:13" ht="15.75">
      <c r="B495" s="19"/>
      <c r="K495" s="162"/>
      <c r="L495" s="162"/>
      <c r="M495" s="162"/>
    </row>
    <row r="496" spans="2:13" ht="15.75">
      <c r="B496" s="19"/>
      <c r="K496" s="162"/>
      <c r="L496" s="162"/>
      <c r="M496" s="162"/>
    </row>
    <row r="497" spans="2:13" ht="15.75">
      <c r="B497" s="19"/>
      <c r="K497" s="162"/>
      <c r="L497" s="162"/>
      <c r="M497" s="162"/>
    </row>
    <row r="498" spans="2:13" ht="15.75">
      <c r="B498" s="19"/>
      <c r="K498" s="162"/>
      <c r="L498" s="162"/>
      <c r="M498" s="162"/>
    </row>
    <row r="499" spans="2:13" ht="15.75">
      <c r="B499" s="19"/>
      <c r="K499" s="162"/>
      <c r="L499" s="162"/>
      <c r="M499" s="162"/>
    </row>
    <row r="500" spans="2:13" ht="15.75">
      <c r="B500" s="19"/>
      <c r="K500" s="162"/>
      <c r="L500" s="162"/>
      <c r="M500" s="162"/>
    </row>
    <row r="501" spans="2:13" ht="15.75">
      <c r="B501" s="19"/>
      <c r="K501" s="162"/>
      <c r="L501" s="162"/>
      <c r="M501" s="162"/>
    </row>
    <row r="502" spans="2:13" ht="15.75">
      <c r="B502" s="19"/>
      <c r="K502" s="162"/>
      <c r="L502" s="162"/>
      <c r="M502" s="162"/>
    </row>
    <row r="503" spans="2:13" ht="15.75">
      <c r="B503" s="19"/>
      <c r="K503" s="162"/>
      <c r="L503" s="162"/>
      <c r="M503" s="162"/>
    </row>
    <row r="504" spans="2:13" ht="15.75">
      <c r="B504" s="19"/>
      <c r="K504" s="162"/>
      <c r="L504" s="162"/>
      <c r="M504" s="162"/>
    </row>
    <row r="505" spans="2:13" ht="15.75">
      <c r="B505" s="19"/>
      <c r="K505" s="162"/>
      <c r="L505" s="162"/>
      <c r="M505" s="162"/>
    </row>
    <row r="506" spans="2:13" ht="15.75">
      <c r="B506" s="19"/>
      <c r="K506" s="162"/>
      <c r="L506" s="162"/>
      <c r="M506" s="162"/>
    </row>
    <row r="507" spans="2:13" ht="15.75">
      <c r="B507" s="19"/>
      <c r="K507" s="162"/>
      <c r="L507" s="162"/>
      <c r="M507" s="162"/>
    </row>
    <row r="508" spans="2:13" ht="15.75">
      <c r="B508" s="19"/>
      <c r="K508" s="162"/>
      <c r="L508" s="162"/>
      <c r="M508" s="162"/>
    </row>
    <row r="509" spans="2:13" ht="15.75">
      <c r="B509" s="19"/>
      <c r="K509" s="162"/>
      <c r="L509" s="162"/>
      <c r="M509" s="162"/>
    </row>
    <row r="510" spans="2:13" ht="15.75">
      <c r="B510" s="19"/>
      <c r="K510" s="162"/>
      <c r="L510" s="162"/>
      <c r="M510" s="162"/>
    </row>
    <row r="511" spans="2:13" ht="15.75">
      <c r="B511" s="19"/>
      <c r="K511" s="162"/>
      <c r="L511" s="162"/>
      <c r="M511" s="162"/>
    </row>
    <row r="512" spans="2:13" ht="15.75">
      <c r="B512" s="19"/>
      <c r="K512" s="162"/>
      <c r="L512" s="162"/>
      <c r="M512" s="162"/>
    </row>
    <row r="513" spans="2:13" ht="15.75">
      <c r="B513" s="19"/>
      <c r="K513" s="162"/>
      <c r="L513" s="162"/>
      <c r="M513" s="162"/>
    </row>
    <row r="514" spans="2:13" ht="15.75">
      <c r="B514" s="19"/>
      <c r="K514" s="162"/>
      <c r="L514" s="162"/>
      <c r="M514" s="162"/>
    </row>
    <row r="515" spans="2:13" ht="15.75">
      <c r="B515" s="19"/>
      <c r="K515" s="162"/>
      <c r="L515" s="162"/>
      <c r="M515" s="162"/>
    </row>
    <row r="516" spans="2:13" ht="15.75">
      <c r="B516" s="19"/>
      <c r="K516" s="162"/>
      <c r="L516" s="162"/>
      <c r="M516" s="162"/>
    </row>
    <row r="517" spans="2:13" ht="15.75">
      <c r="B517" s="19"/>
      <c r="K517" s="162"/>
      <c r="L517" s="162"/>
      <c r="M517" s="162"/>
    </row>
    <row r="518" spans="2:13" ht="15.75">
      <c r="B518" s="19"/>
      <c r="K518" s="162"/>
      <c r="L518" s="162"/>
      <c r="M518" s="162"/>
    </row>
    <row r="519" spans="2:13" ht="15.75">
      <c r="B519" s="19"/>
      <c r="K519" s="162"/>
      <c r="L519" s="162"/>
      <c r="M519" s="162"/>
    </row>
    <row r="520" spans="2:13" ht="15.75">
      <c r="B520" s="19"/>
      <c r="K520" s="162"/>
      <c r="L520" s="162"/>
      <c r="M520" s="162"/>
    </row>
    <row r="521" spans="11:13" ht="15.75">
      <c r="K521" s="162"/>
      <c r="L521" s="162"/>
      <c r="M521" s="162"/>
    </row>
    <row r="522" spans="11:13" ht="15.75">
      <c r="K522" s="162"/>
      <c r="L522" s="162"/>
      <c r="M522" s="162"/>
    </row>
    <row r="523" spans="11:13" ht="15.75">
      <c r="K523" s="162"/>
      <c r="L523" s="162"/>
      <c r="M523" s="162"/>
    </row>
    <row r="524" spans="11:13" ht="15.75">
      <c r="K524" s="162"/>
      <c r="L524" s="162"/>
      <c r="M524" s="162"/>
    </row>
    <row r="525" spans="11:13" ht="15.75">
      <c r="K525" s="162"/>
      <c r="L525" s="162"/>
      <c r="M525" s="162"/>
    </row>
    <row r="526" spans="11:13" ht="15.75">
      <c r="K526" s="162"/>
      <c r="L526" s="162"/>
      <c r="M526" s="162"/>
    </row>
    <row r="527" spans="11:13" ht="15.75">
      <c r="K527" s="162"/>
      <c r="L527" s="162"/>
      <c r="M527" s="162"/>
    </row>
    <row r="528" spans="11:13" ht="15.75">
      <c r="K528" s="162"/>
      <c r="L528" s="162"/>
      <c r="M528" s="162"/>
    </row>
    <row r="529" spans="11:13" ht="15.75">
      <c r="K529" s="162"/>
      <c r="L529" s="162"/>
      <c r="M529" s="162"/>
    </row>
    <row r="530" spans="11:13" ht="15.75">
      <c r="K530" s="162"/>
      <c r="L530" s="162"/>
      <c r="M530" s="162"/>
    </row>
    <row r="531" spans="11:13" ht="15.75">
      <c r="K531" s="162"/>
      <c r="L531" s="162"/>
      <c r="M531" s="162"/>
    </row>
    <row r="532" spans="11:13" ht="15.75">
      <c r="K532" s="162"/>
      <c r="L532" s="162"/>
      <c r="M532" s="162"/>
    </row>
    <row r="533" spans="11:13" ht="15.75">
      <c r="K533" s="162"/>
      <c r="L533" s="162"/>
      <c r="M533" s="162"/>
    </row>
    <row r="534" spans="11:13" ht="15.75">
      <c r="K534" s="162"/>
      <c r="L534" s="162"/>
      <c r="M534" s="162"/>
    </row>
    <row r="535" spans="11:13" ht="15.75">
      <c r="K535" s="162"/>
      <c r="L535" s="162"/>
      <c r="M535" s="162"/>
    </row>
    <row r="536" spans="11:13" ht="15.75">
      <c r="K536" s="162"/>
      <c r="L536" s="162"/>
      <c r="M536" s="162"/>
    </row>
    <row r="537" spans="11:13" ht="15.75">
      <c r="K537" s="162"/>
      <c r="L537" s="162"/>
      <c r="M537" s="162"/>
    </row>
    <row r="538" spans="11:13" ht="15.75">
      <c r="K538" s="162"/>
      <c r="L538" s="162"/>
      <c r="M538" s="162"/>
    </row>
    <row r="539" spans="11:13" ht="15.75">
      <c r="K539" s="162"/>
      <c r="L539" s="162"/>
      <c r="M539" s="162"/>
    </row>
    <row r="540" spans="11:13" ht="15.75">
      <c r="K540" s="162"/>
      <c r="L540" s="162"/>
      <c r="M540" s="162"/>
    </row>
    <row r="541" spans="11:13" ht="15.75">
      <c r="K541" s="162"/>
      <c r="L541" s="162"/>
      <c r="M541" s="162"/>
    </row>
    <row r="542" spans="11:13" ht="15.75">
      <c r="K542" s="162"/>
      <c r="L542" s="162"/>
      <c r="M542" s="162"/>
    </row>
    <row r="543" spans="11:13" ht="15.75">
      <c r="K543" s="162"/>
      <c r="L543" s="162"/>
      <c r="M543" s="162"/>
    </row>
    <row r="544" spans="11:13" ht="15.75">
      <c r="K544" s="162"/>
      <c r="L544" s="162"/>
      <c r="M544" s="162"/>
    </row>
    <row r="545" spans="11:13" ht="15.75">
      <c r="K545" s="162"/>
      <c r="L545" s="162"/>
      <c r="M545" s="162"/>
    </row>
    <row r="546" spans="11:13" ht="15.75">
      <c r="K546" s="162"/>
      <c r="L546" s="162"/>
      <c r="M546" s="162"/>
    </row>
    <row r="547" spans="11:13" ht="15.75">
      <c r="K547" s="162"/>
      <c r="L547" s="162"/>
      <c r="M547" s="162"/>
    </row>
    <row r="548" spans="11:13" ht="15.75">
      <c r="K548" s="162"/>
      <c r="L548" s="162"/>
      <c r="M548" s="162"/>
    </row>
    <row r="549" spans="11:13" ht="15.75">
      <c r="K549" s="162"/>
      <c r="L549" s="162"/>
      <c r="M549" s="162"/>
    </row>
    <row r="550" spans="11:13" ht="15.75">
      <c r="K550" s="162"/>
      <c r="L550" s="162"/>
      <c r="M550" s="162"/>
    </row>
    <row r="551" spans="11:13" ht="15.75">
      <c r="K551" s="162"/>
      <c r="L551" s="162"/>
      <c r="M551" s="162"/>
    </row>
    <row r="552" spans="11:13" ht="15.75">
      <c r="K552" s="162"/>
      <c r="L552" s="162"/>
      <c r="M552" s="162"/>
    </row>
    <row r="553" spans="11:13" ht="15.75">
      <c r="K553" s="162"/>
      <c r="L553" s="162"/>
      <c r="M553" s="162"/>
    </row>
    <row r="554" spans="11:13" ht="15.75">
      <c r="K554" s="162"/>
      <c r="L554" s="162"/>
      <c r="M554" s="162"/>
    </row>
    <row r="555" spans="11:13" ht="15.75">
      <c r="K555" s="162"/>
      <c r="L555" s="162"/>
      <c r="M555" s="162"/>
    </row>
    <row r="556" spans="11:13" ht="15.75">
      <c r="K556" s="162"/>
      <c r="L556" s="162"/>
      <c r="M556" s="162"/>
    </row>
    <row r="557" spans="11:13" ht="15.75">
      <c r="K557" s="162"/>
      <c r="L557" s="162"/>
      <c r="M557" s="162"/>
    </row>
    <row r="558" spans="11:13" ht="15.75">
      <c r="K558" s="162"/>
      <c r="L558" s="162"/>
      <c r="M558" s="162"/>
    </row>
    <row r="559" spans="11:13" ht="15.75">
      <c r="K559" s="162"/>
      <c r="L559" s="162"/>
      <c r="M559" s="162"/>
    </row>
    <row r="560" spans="11:13" ht="15.75">
      <c r="K560" s="162"/>
      <c r="L560" s="162"/>
      <c r="M560" s="162"/>
    </row>
    <row r="561" spans="11:13" ht="15.75">
      <c r="K561" s="162"/>
      <c r="L561" s="162"/>
      <c r="M561" s="162"/>
    </row>
    <row r="562" spans="11:13" ht="15.75">
      <c r="K562" s="162"/>
      <c r="L562" s="162"/>
      <c r="M562" s="162"/>
    </row>
    <row r="563" spans="11:13" ht="15.75">
      <c r="K563" s="162"/>
      <c r="L563" s="162"/>
      <c r="M563" s="162"/>
    </row>
    <row r="564" spans="11:13" ht="15.75">
      <c r="K564" s="162"/>
      <c r="L564" s="162"/>
      <c r="M564" s="162"/>
    </row>
    <row r="565" spans="11:13" ht="15.75">
      <c r="K565" s="162"/>
      <c r="L565" s="162"/>
      <c r="M565" s="162"/>
    </row>
    <row r="566" spans="11:13" ht="15.75">
      <c r="K566" s="162"/>
      <c r="L566" s="162"/>
      <c r="M566" s="162"/>
    </row>
    <row r="567" spans="11:13" ht="15.75">
      <c r="K567" s="162"/>
      <c r="L567" s="162"/>
      <c r="M567" s="162"/>
    </row>
    <row r="568" spans="11:13" ht="15.75">
      <c r="K568" s="162"/>
      <c r="L568" s="162"/>
      <c r="M568" s="162"/>
    </row>
    <row r="569" spans="11:13" ht="15.75">
      <c r="K569" s="162"/>
      <c r="L569" s="162"/>
      <c r="M569" s="162"/>
    </row>
    <row r="570" spans="11:13" ht="15.75">
      <c r="K570" s="162"/>
      <c r="L570" s="162"/>
      <c r="M570" s="162"/>
    </row>
    <row r="571" spans="11:13" ht="15.75">
      <c r="K571" s="162"/>
      <c r="L571" s="162"/>
      <c r="M571" s="162"/>
    </row>
    <row r="572" spans="11:13" ht="15.75">
      <c r="K572" s="162"/>
      <c r="L572" s="162"/>
      <c r="M572" s="162"/>
    </row>
    <row r="573" spans="11:13" ht="15.75">
      <c r="K573" s="162"/>
      <c r="L573" s="162"/>
      <c r="M573" s="162"/>
    </row>
    <row r="574" spans="11:13" ht="15.75">
      <c r="K574" s="162"/>
      <c r="L574" s="162"/>
      <c r="M574" s="162"/>
    </row>
    <row r="575" spans="11:13" ht="15.75">
      <c r="K575" s="162"/>
      <c r="L575" s="162"/>
      <c r="M575" s="162"/>
    </row>
    <row r="576" spans="11:13" ht="15.75">
      <c r="K576" s="162"/>
      <c r="L576" s="162"/>
      <c r="M576" s="162"/>
    </row>
    <row r="577" spans="11:13" ht="15.75">
      <c r="K577" s="162"/>
      <c r="L577" s="162"/>
      <c r="M577" s="162"/>
    </row>
    <row r="578" spans="11:13" ht="15.75">
      <c r="K578" s="162"/>
      <c r="L578" s="162"/>
      <c r="M578" s="162"/>
    </row>
    <row r="579" spans="11:13" ht="15.75">
      <c r="K579" s="162"/>
      <c r="L579" s="162"/>
      <c r="M579" s="162"/>
    </row>
    <row r="580" spans="11:13" ht="15.75">
      <c r="K580" s="162"/>
      <c r="L580" s="162"/>
      <c r="M580" s="162"/>
    </row>
    <row r="581" spans="11:13" ht="15.75">
      <c r="K581" s="162"/>
      <c r="L581" s="162"/>
      <c r="M581" s="162"/>
    </row>
    <row r="582" spans="11:13" ht="15.75">
      <c r="K582" s="162"/>
      <c r="L582" s="162"/>
      <c r="M582" s="162"/>
    </row>
    <row r="583" spans="11:13" ht="15.75">
      <c r="K583" s="162"/>
      <c r="L583" s="162"/>
      <c r="M583" s="162"/>
    </row>
    <row r="584" spans="11:13" ht="15.75">
      <c r="K584" s="162"/>
      <c r="L584" s="162"/>
      <c r="M584" s="162"/>
    </row>
    <row r="585" spans="11:13" ht="15.75">
      <c r="K585" s="162"/>
      <c r="L585" s="162"/>
      <c r="M585" s="162"/>
    </row>
    <row r="586" spans="11:13" ht="15.75">
      <c r="K586" s="162"/>
      <c r="L586" s="162"/>
      <c r="M586" s="162"/>
    </row>
    <row r="587" spans="11:13" ht="15.75">
      <c r="K587" s="162"/>
      <c r="L587" s="162"/>
      <c r="M587" s="162"/>
    </row>
    <row r="588" spans="11:13" ht="15.75">
      <c r="K588" s="162"/>
      <c r="L588" s="162"/>
      <c r="M588" s="162"/>
    </row>
    <row r="589" spans="11:13" ht="15.75">
      <c r="K589" s="162"/>
      <c r="L589" s="162"/>
      <c r="M589" s="162"/>
    </row>
    <row r="590" spans="11:13" ht="15.75">
      <c r="K590" s="162"/>
      <c r="L590" s="162"/>
      <c r="M590" s="162"/>
    </row>
    <row r="591" spans="11:13" ht="15.75">
      <c r="K591" s="162"/>
      <c r="L591" s="162"/>
      <c r="M591" s="162"/>
    </row>
    <row r="592" spans="11:13" ht="15.75">
      <c r="K592" s="162"/>
      <c r="L592" s="162"/>
      <c r="M592" s="162"/>
    </row>
    <row r="593" spans="11:13" ht="15.75">
      <c r="K593" s="162"/>
      <c r="L593" s="162"/>
      <c r="M593" s="162"/>
    </row>
    <row r="594" spans="11:13" ht="15.75">
      <c r="K594" s="162"/>
      <c r="L594" s="162"/>
      <c r="M594" s="162"/>
    </row>
    <row r="595" spans="11:13" ht="15.75">
      <c r="K595" s="162"/>
      <c r="L595" s="162"/>
      <c r="M595" s="162"/>
    </row>
    <row r="596" spans="11:13" ht="15.75">
      <c r="K596" s="162"/>
      <c r="L596" s="162"/>
      <c r="M596" s="162"/>
    </row>
    <row r="597" spans="11:13" ht="15.75">
      <c r="K597" s="162"/>
      <c r="L597" s="162"/>
      <c r="M597" s="162"/>
    </row>
    <row r="598" spans="11:13" ht="15.75">
      <c r="K598" s="162"/>
      <c r="L598" s="162"/>
      <c r="M598" s="162"/>
    </row>
    <row r="599" spans="11:13" ht="15.75">
      <c r="K599" s="162"/>
      <c r="L599" s="162"/>
      <c r="M599" s="162"/>
    </row>
    <row r="600" spans="11:13" ht="15.75">
      <c r="K600" s="162"/>
      <c r="L600" s="162"/>
      <c r="M600" s="162"/>
    </row>
    <row r="601" spans="11:13" ht="15.75">
      <c r="K601" s="162"/>
      <c r="L601" s="162"/>
      <c r="M601" s="162"/>
    </row>
    <row r="602" spans="11:13" ht="15.75">
      <c r="K602" s="162"/>
      <c r="L602" s="162"/>
      <c r="M602" s="162"/>
    </row>
    <row r="603" spans="11:13" ht="15.75">
      <c r="K603" s="162"/>
      <c r="L603" s="162"/>
      <c r="M603" s="162"/>
    </row>
    <row r="604" spans="11:13" ht="15.75">
      <c r="K604" s="162"/>
      <c r="L604" s="162"/>
      <c r="M604" s="162"/>
    </row>
    <row r="605" spans="11:13" ht="15.75">
      <c r="K605" s="162"/>
      <c r="L605" s="162"/>
      <c r="M605" s="162"/>
    </row>
    <row r="606" spans="11:13" ht="15.75">
      <c r="K606" s="162"/>
      <c r="L606" s="162"/>
      <c r="M606" s="162"/>
    </row>
    <row r="607" spans="11:13" ht="15.75">
      <c r="K607" s="162"/>
      <c r="L607" s="162"/>
      <c r="M607" s="162"/>
    </row>
    <row r="608" spans="11:13" ht="15.75">
      <c r="K608" s="162"/>
      <c r="L608" s="162"/>
      <c r="M608" s="162"/>
    </row>
    <row r="609" spans="11:13" ht="15.75">
      <c r="K609" s="162"/>
      <c r="L609" s="162"/>
      <c r="M609" s="162"/>
    </row>
    <row r="610" spans="11:13" ht="15.75">
      <c r="K610" s="162"/>
      <c r="L610" s="162"/>
      <c r="M610" s="162"/>
    </row>
    <row r="611" spans="11:13" ht="15.75">
      <c r="K611" s="162"/>
      <c r="L611" s="162"/>
      <c r="M611" s="162"/>
    </row>
    <row r="612" spans="11:13" ht="15.75">
      <c r="K612" s="162"/>
      <c r="L612" s="162"/>
      <c r="M612" s="162"/>
    </row>
    <row r="613" spans="11:13" ht="15.75">
      <c r="K613" s="162"/>
      <c r="L613" s="162"/>
      <c r="M613" s="162"/>
    </row>
    <row r="614" spans="11:13" ht="15.75">
      <c r="K614" s="162"/>
      <c r="L614" s="162"/>
      <c r="M614" s="162"/>
    </row>
    <row r="615" spans="11:13" ht="15.75">
      <c r="K615" s="162"/>
      <c r="L615" s="162"/>
      <c r="M615" s="162"/>
    </row>
    <row r="616" spans="11:13" ht="15.75">
      <c r="K616" s="162"/>
      <c r="L616" s="162"/>
      <c r="M616" s="162"/>
    </row>
    <row r="617" spans="11:13" ht="15.75">
      <c r="K617" s="162"/>
      <c r="L617" s="162"/>
      <c r="M617" s="162"/>
    </row>
    <row r="618" spans="11:13" ht="15.75">
      <c r="K618" s="162"/>
      <c r="L618" s="162"/>
      <c r="M618" s="162"/>
    </row>
    <row r="619" spans="11:13" ht="15.75">
      <c r="K619" s="162"/>
      <c r="L619" s="162"/>
      <c r="M619" s="162"/>
    </row>
    <row r="620" spans="11:13" ht="15.75">
      <c r="K620" s="162"/>
      <c r="L620" s="162"/>
      <c r="M620" s="162"/>
    </row>
    <row r="621" spans="11:13" ht="15.75">
      <c r="K621" s="162"/>
      <c r="L621" s="162"/>
      <c r="M621" s="162"/>
    </row>
    <row r="622" spans="11:13" ht="15.75">
      <c r="K622" s="162"/>
      <c r="L622" s="162"/>
      <c r="M622" s="162"/>
    </row>
    <row r="623" spans="11:13" ht="15.75">
      <c r="K623" s="162"/>
      <c r="L623" s="162"/>
      <c r="M623" s="162"/>
    </row>
    <row r="624" spans="11:13" ht="15.75">
      <c r="K624" s="162"/>
      <c r="L624" s="162"/>
      <c r="M624" s="162"/>
    </row>
    <row r="625" spans="11:13" ht="15.75">
      <c r="K625" s="162"/>
      <c r="L625" s="162"/>
      <c r="M625" s="162"/>
    </row>
    <row r="626" spans="11:13" ht="15.75">
      <c r="K626" s="162"/>
      <c r="L626" s="162"/>
      <c r="M626" s="162"/>
    </row>
    <row r="627" spans="11:13" ht="15.75">
      <c r="K627" s="162"/>
      <c r="L627" s="162"/>
      <c r="M627" s="162"/>
    </row>
    <row r="628" spans="11:13" ht="15.75">
      <c r="K628" s="162"/>
      <c r="L628" s="162"/>
      <c r="M628" s="162"/>
    </row>
    <row r="629" spans="11:13" ht="15.75">
      <c r="K629" s="162"/>
      <c r="L629" s="162"/>
      <c r="M629" s="162"/>
    </row>
    <row r="630" spans="11:13" ht="15.75">
      <c r="K630" s="162"/>
      <c r="L630" s="162"/>
      <c r="M630" s="162"/>
    </row>
    <row r="631" spans="11:13" ht="15.75">
      <c r="K631" s="162"/>
      <c r="L631" s="162"/>
      <c r="M631" s="162"/>
    </row>
    <row r="632" spans="11:13" ht="15.75">
      <c r="K632" s="162"/>
      <c r="L632" s="162"/>
      <c r="M632" s="162"/>
    </row>
    <row r="633" spans="11:13" ht="15.75">
      <c r="K633" s="162"/>
      <c r="L633" s="162"/>
      <c r="M633" s="162"/>
    </row>
    <row r="634" spans="11:13" ht="15.75">
      <c r="K634" s="162"/>
      <c r="L634" s="162"/>
      <c r="M634" s="162"/>
    </row>
    <row r="635" spans="11:13" ht="15.75">
      <c r="K635" s="162"/>
      <c r="L635" s="162"/>
      <c r="M635" s="162"/>
    </row>
    <row r="636" spans="11:13" ht="15.75">
      <c r="K636" s="162"/>
      <c r="L636" s="162"/>
      <c r="M636" s="162"/>
    </row>
    <row r="637" spans="11:13" ht="15.75">
      <c r="K637" s="162"/>
      <c r="L637" s="162"/>
      <c r="M637" s="162"/>
    </row>
    <row r="638" spans="11:13" ht="15.75">
      <c r="K638" s="162"/>
      <c r="L638" s="162"/>
      <c r="M638" s="162"/>
    </row>
    <row r="639" spans="11:13" ht="15.75">
      <c r="K639" s="162"/>
      <c r="L639" s="162"/>
      <c r="M639" s="162"/>
    </row>
    <row r="640" spans="11:13" ht="15.75">
      <c r="K640" s="162"/>
      <c r="L640" s="162"/>
      <c r="M640" s="162"/>
    </row>
    <row r="641" spans="11:13" ht="15.75">
      <c r="K641" s="162"/>
      <c r="L641" s="162"/>
      <c r="M641" s="162"/>
    </row>
    <row r="642" spans="11:13" ht="15.75">
      <c r="K642" s="162"/>
      <c r="L642" s="162"/>
      <c r="M642" s="162"/>
    </row>
    <row r="643" spans="11:13" ht="15.75">
      <c r="K643" s="162"/>
      <c r="L643" s="162"/>
      <c r="M643" s="162"/>
    </row>
    <row r="644" spans="11:13" ht="15.75">
      <c r="K644" s="162"/>
      <c r="L644" s="162"/>
      <c r="M644" s="162"/>
    </row>
    <row r="645" spans="11:13" ht="15.75">
      <c r="K645" s="162"/>
      <c r="L645" s="162"/>
      <c r="M645" s="162"/>
    </row>
    <row r="646" spans="11:13" ht="15.75">
      <c r="K646" s="162"/>
      <c r="L646" s="162"/>
      <c r="M646" s="162"/>
    </row>
    <row r="647" spans="11:13" ht="15.75">
      <c r="K647" s="162"/>
      <c r="L647" s="162"/>
      <c r="M647" s="162"/>
    </row>
    <row r="648" spans="11:13" ht="15.75">
      <c r="K648" s="162"/>
      <c r="L648" s="162"/>
      <c r="M648" s="162"/>
    </row>
    <row r="649" spans="11:13" ht="15.75">
      <c r="K649" s="162"/>
      <c r="L649" s="162"/>
      <c r="M649" s="162"/>
    </row>
    <row r="650" spans="11:13" ht="15.75">
      <c r="K650" s="162"/>
      <c r="L650" s="162"/>
      <c r="M650" s="162"/>
    </row>
    <row r="651" spans="11:13" ht="15.75">
      <c r="K651" s="162"/>
      <c r="L651" s="162"/>
      <c r="M651" s="162"/>
    </row>
    <row r="652" spans="11:13" ht="15.75">
      <c r="K652" s="162"/>
      <c r="L652" s="162"/>
      <c r="M652" s="162"/>
    </row>
    <row r="653" spans="11:13" ht="15.75">
      <c r="K653" s="162"/>
      <c r="L653" s="162"/>
      <c r="M653" s="162"/>
    </row>
    <row r="654" spans="11:13" ht="15.75">
      <c r="K654" s="162"/>
      <c r="L654" s="162"/>
      <c r="M654" s="162"/>
    </row>
    <row r="655" spans="11:13" ht="15.75">
      <c r="K655" s="162"/>
      <c r="L655" s="162"/>
      <c r="M655" s="162"/>
    </row>
    <row r="656" spans="11:13" ht="15.75">
      <c r="K656" s="162"/>
      <c r="L656" s="162"/>
      <c r="M656" s="162"/>
    </row>
    <row r="657" spans="11:13" ht="15.75">
      <c r="K657" s="162"/>
      <c r="L657" s="162"/>
      <c r="M657" s="162"/>
    </row>
    <row r="658" spans="11:13" ht="15.75">
      <c r="K658" s="162"/>
      <c r="L658" s="162"/>
      <c r="M658" s="162"/>
    </row>
    <row r="659" spans="11:13" ht="15.75">
      <c r="K659" s="162"/>
      <c r="L659" s="162"/>
      <c r="M659" s="162"/>
    </row>
    <row r="660" spans="11:13" ht="15.75">
      <c r="K660" s="162"/>
      <c r="L660" s="162"/>
      <c r="M660" s="162"/>
    </row>
    <row r="661" spans="11:13" ht="15.75">
      <c r="K661" s="162"/>
      <c r="L661" s="162"/>
      <c r="M661" s="162"/>
    </row>
    <row r="662" spans="11:13" ht="15.75">
      <c r="K662" s="162"/>
      <c r="L662" s="162"/>
      <c r="M662" s="162"/>
    </row>
    <row r="663" spans="11:13" ht="15.75">
      <c r="K663" s="162"/>
      <c r="L663" s="162"/>
      <c r="M663" s="162"/>
    </row>
    <row r="664" spans="11:13" ht="15.75">
      <c r="K664" s="162"/>
      <c r="L664" s="162"/>
      <c r="M664" s="162"/>
    </row>
    <row r="665" spans="11:13" ht="15.75">
      <c r="K665" s="162"/>
      <c r="L665" s="162"/>
      <c r="M665" s="162"/>
    </row>
    <row r="666" spans="11:13" ht="15.75">
      <c r="K666" s="162"/>
      <c r="L666" s="162"/>
      <c r="M666" s="162"/>
    </row>
    <row r="667" spans="11:13" ht="15.75">
      <c r="K667" s="162"/>
      <c r="L667" s="162"/>
      <c r="M667" s="162"/>
    </row>
    <row r="668" spans="11:13" ht="15.75">
      <c r="K668" s="162"/>
      <c r="L668" s="162"/>
      <c r="M668" s="162"/>
    </row>
    <row r="669" spans="11:13" ht="15.75">
      <c r="K669" s="162"/>
      <c r="L669" s="162"/>
      <c r="M669" s="162"/>
    </row>
    <row r="670" spans="11:13" ht="15.75">
      <c r="K670" s="162"/>
      <c r="L670" s="162"/>
      <c r="M670" s="162"/>
    </row>
    <row r="671" spans="11:13" ht="15.75">
      <c r="K671" s="162"/>
      <c r="L671" s="162"/>
      <c r="M671" s="162"/>
    </row>
    <row r="672" spans="11:13" ht="15.75">
      <c r="K672" s="162"/>
      <c r="L672" s="162"/>
      <c r="M672" s="162"/>
    </row>
    <row r="673" spans="11:13" ht="15.75">
      <c r="K673" s="162"/>
      <c r="L673" s="162"/>
      <c r="M673" s="162"/>
    </row>
    <row r="674" spans="11:13" ht="15.75">
      <c r="K674" s="162"/>
      <c r="L674" s="162"/>
      <c r="M674" s="162"/>
    </row>
    <row r="675" spans="11:13" ht="15.75">
      <c r="K675" s="162"/>
      <c r="L675" s="162"/>
      <c r="M675" s="162"/>
    </row>
    <row r="676" spans="11:13" ht="15.75">
      <c r="K676" s="162"/>
      <c r="L676" s="162"/>
      <c r="M676" s="162"/>
    </row>
    <row r="677" spans="11:13" ht="15.75">
      <c r="K677" s="162"/>
      <c r="L677" s="162"/>
      <c r="M677" s="162"/>
    </row>
    <row r="678" spans="11:13" ht="15.75">
      <c r="K678" s="162"/>
      <c r="L678" s="162"/>
      <c r="M678" s="162"/>
    </row>
    <row r="679" spans="11:13" ht="15.75">
      <c r="K679" s="162"/>
      <c r="L679" s="162"/>
      <c r="M679" s="162"/>
    </row>
    <row r="680" spans="11:13" ht="15.75">
      <c r="K680" s="162"/>
      <c r="L680" s="162"/>
      <c r="M680" s="162"/>
    </row>
    <row r="681" spans="11:13" ht="15.75">
      <c r="K681" s="162"/>
      <c r="L681" s="162"/>
      <c r="M681" s="162"/>
    </row>
    <row r="682" spans="11:13" ht="15.75">
      <c r="K682" s="162"/>
      <c r="L682" s="162"/>
      <c r="M682" s="162"/>
    </row>
    <row r="683" spans="11:13" ht="15.75">
      <c r="K683" s="162"/>
      <c r="L683" s="162"/>
      <c r="M683" s="162"/>
    </row>
    <row r="684" spans="11:13" ht="15.75">
      <c r="K684" s="162"/>
      <c r="L684" s="162"/>
      <c r="M684" s="162"/>
    </row>
    <row r="685" spans="11:13" ht="15.75">
      <c r="K685" s="162"/>
      <c r="L685" s="162"/>
      <c r="M685" s="162"/>
    </row>
    <row r="686" spans="11:13" ht="15.75">
      <c r="K686" s="162"/>
      <c r="L686" s="162"/>
      <c r="M686" s="162"/>
    </row>
    <row r="687" spans="11:13" ht="15.75">
      <c r="K687" s="162"/>
      <c r="L687" s="162"/>
      <c r="M687" s="162"/>
    </row>
    <row r="688" spans="11:13" ht="15.75">
      <c r="K688" s="162"/>
      <c r="L688" s="162"/>
      <c r="M688" s="162"/>
    </row>
    <row r="689" spans="11:13" ht="15.75">
      <c r="K689" s="162"/>
      <c r="L689" s="162"/>
      <c r="M689" s="162"/>
    </row>
    <row r="690" spans="11:13" ht="15.75">
      <c r="K690" s="162"/>
      <c r="L690" s="162"/>
      <c r="M690" s="162"/>
    </row>
    <row r="691" spans="11:13" ht="15.75">
      <c r="K691" s="162"/>
      <c r="L691" s="162"/>
      <c r="M691" s="162"/>
    </row>
    <row r="692" spans="11:13" ht="15.75">
      <c r="K692" s="162"/>
      <c r="L692" s="162"/>
      <c r="M692" s="162"/>
    </row>
    <row r="693" spans="11:13" ht="15.75">
      <c r="K693" s="162"/>
      <c r="L693" s="162"/>
      <c r="M693" s="162"/>
    </row>
    <row r="694" spans="11:13" ht="15.75">
      <c r="K694" s="162"/>
      <c r="L694" s="162"/>
      <c r="M694" s="162"/>
    </row>
    <row r="695" spans="11:13" ht="15.75">
      <c r="K695" s="162"/>
      <c r="L695" s="162"/>
      <c r="M695" s="162"/>
    </row>
    <row r="696" spans="11:13" ht="15.75">
      <c r="K696" s="162"/>
      <c r="L696" s="162"/>
      <c r="M696" s="162"/>
    </row>
    <row r="697" spans="11:13" ht="15.75">
      <c r="K697" s="162"/>
      <c r="L697" s="162"/>
      <c r="M697" s="162"/>
    </row>
    <row r="698" spans="11:13" ht="15.75">
      <c r="K698" s="162"/>
      <c r="L698" s="162"/>
      <c r="M698" s="162"/>
    </row>
    <row r="699" spans="11:13" ht="15.75">
      <c r="K699" s="162"/>
      <c r="L699" s="162"/>
      <c r="M699" s="162"/>
    </row>
    <row r="700" spans="11:13" ht="15.75">
      <c r="K700" s="162"/>
      <c r="L700" s="162"/>
      <c r="M700" s="162"/>
    </row>
    <row r="701" spans="11:13" ht="15.75">
      <c r="K701" s="162"/>
      <c r="L701" s="162"/>
      <c r="M701" s="162"/>
    </row>
    <row r="702" spans="11:13" ht="15.75">
      <c r="K702" s="162"/>
      <c r="L702" s="162"/>
      <c r="M702" s="162"/>
    </row>
    <row r="703" spans="11:13" ht="15.75">
      <c r="K703" s="162"/>
      <c r="L703" s="162"/>
      <c r="M703" s="162"/>
    </row>
    <row r="704" spans="11:13" ht="15.75">
      <c r="K704" s="162"/>
      <c r="L704" s="162"/>
      <c r="M704" s="162"/>
    </row>
    <row r="705" spans="11:13" ht="15.75">
      <c r="K705" s="162"/>
      <c r="L705" s="162"/>
      <c r="M705" s="162"/>
    </row>
    <row r="706" spans="11:13" ht="15.75">
      <c r="K706" s="162"/>
      <c r="L706" s="162"/>
      <c r="M706" s="162"/>
    </row>
    <row r="707" spans="11:13" ht="15.75">
      <c r="K707" s="162"/>
      <c r="L707" s="162"/>
      <c r="M707" s="162"/>
    </row>
    <row r="708" spans="11:13" ht="15.75">
      <c r="K708" s="162"/>
      <c r="L708" s="162"/>
      <c r="M708" s="162"/>
    </row>
    <row r="709" spans="11:13" ht="15.75">
      <c r="K709" s="162"/>
      <c r="L709" s="162"/>
      <c r="M709" s="162"/>
    </row>
    <row r="710" spans="11:13" ht="15.75">
      <c r="K710" s="162"/>
      <c r="L710" s="162"/>
      <c r="M710" s="162"/>
    </row>
    <row r="711" spans="11:13" ht="15.75">
      <c r="K711" s="162"/>
      <c r="L711" s="162"/>
      <c r="M711" s="162"/>
    </row>
    <row r="712" spans="11:13" ht="15.75">
      <c r="K712" s="162"/>
      <c r="L712" s="162"/>
      <c r="M712" s="162"/>
    </row>
    <row r="713" spans="11:13" ht="15.75">
      <c r="K713" s="162"/>
      <c r="L713" s="162"/>
      <c r="M713" s="162"/>
    </row>
    <row r="714" spans="11:13" ht="15.75">
      <c r="K714" s="162"/>
      <c r="L714" s="162"/>
      <c r="M714" s="162"/>
    </row>
    <row r="715" spans="11:13" ht="15.75">
      <c r="K715" s="162"/>
      <c r="L715" s="162"/>
      <c r="M715" s="162"/>
    </row>
    <row r="716" spans="11:13" ht="15.75">
      <c r="K716" s="162"/>
      <c r="L716" s="162"/>
      <c r="M716" s="162"/>
    </row>
    <row r="717" spans="11:13" ht="15.75">
      <c r="K717" s="162"/>
      <c r="L717" s="162"/>
      <c r="M717" s="162"/>
    </row>
    <row r="718" spans="11:13" ht="15.75">
      <c r="K718" s="162"/>
      <c r="L718" s="162"/>
      <c r="M718" s="162"/>
    </row>
    <row r="719" spans="11:13" ht="15.75">
      <c r="K719" s="162"/>
      <c r="L719" s="162"/>
      <c r="M719" s="162"/>
    </row>
    <row r="720" spans="11:13" ht="15.75">
      <c r="K720" s="162"/>
      <c r="L720" s="162"/>
      <c r="M720" s="162"/>
    </row>
    <row r="721" spans="11:13" ht="15.75">
      <c r="K721" s="162"/>
      <c r="L721" s="162"/>
      <c r="M721" s="162"/>
    </row>
    <row r="722" spans="11:13" ht="15.75">
      <c r="K722" s="162"/>
      <c r="L722" s="162"/>
      <c r="M722" s="162"/>
    </row>
    <row r="723" spans="11:13" ht="15.75">
      <c r="K723" s="162"/>
      <c r="L723" s="162"/>
      <c r="M723" s="162"/>
    </row>
    <row r="724" spans="11:13" ht="15.75">
      <c r="K724" s="162"/>
      <c r="L724" s="162"/>
      <c r="M724" s="162"/>
    </row>
    <row r="725" spans="11:13" ht="15.75">
      <c r="K725" s="162"/>
      <c r="L725" s="162"/>
      <c r="M725" s="162"/>
    </row>
    <row r="726" spans="11:13" ht="15.75">
      <c r="K726" s="162"/>
      <c r="L726" s="162"/>
      <c r="M726" s="162"/>
    </row>
    <row r="727" spans="11:13" ht="15.75">
      <c r="K727" s="162"/>
      <c r="L727" s="162"/>
      <c r="M727" s="162"/>
    </row>
    <row r="728" spans="11:13" ht="15.75">
      <c r="K728" s="162"/>
      <c r="L728" s="162"/>
      <c r="M728" s="162"/>
    </row>
    <row r="729" spans="11:13" ht="15.75">
      <c r="K729" s="162"/>
      <c r="L729" s="162"/>
      <c r="M729" s="162"/>
    </row>
    <row r="730" spans="11:13" ht="15.75">
      <c r="K730" s="162"/>
      <c r="L730" s="162"/>
      <c r="M730" s="162"/>
    </row>
    <row r="731" spans="11:13" ht="15.75">
      <c r="K731" s="162"/>
      <c r="L731" s="162"/>
      <c r="M731" s="162"/>
    </row>
    <row r="732" spans="11:13" ht="15.75">
      <c r="K732" s="162"/>
      <c r="L732" s="162"/>
      <c r="M732" s="162"/>
    </row>
    <row r="733" spans="11:13" ht="15.75">
      <c r="K733" s="162"/>
      <c r="L733" s="162"/>
      <c r="M733" s="162"/>
    </row>
    <row r="734" spans="11:13" ht="15.75">
      <c r="K734" s="162"/>
      <c r="L734" s="162"/>
      <c r="M734" s="162"/>
    </row>
    <row r="735" spans="11:13" ht="15.75">
      <c r="K735" s="162"/>
      <c r="L735" s="162"/>
      <c r="M735" s="162"/>
    </row>
    <row r="736" spans="11:13" ht="15.75">
      <c r="K736" s="162"/>
      <c r="L736" s="162"/>
      <c r="M736" s="162"/>
    </row>
    <row r="737" spans="11:13" ht="15.75">
      <c r="K737" s="162"/>
      <c r="L737" s="162"/>
      <c r="M737" s="162"/>
    </row>
    <row r="738" spans="11:13" ht="15.75">
      <c r="K738" s="162"/>
      <c r="L738" s="162"/>
      <c r="M738" s="162"/>
    </row>
    <row r="739" spans="11:13" ht="15.75">
      <c r="K739" s="162"/>
      <c r="L739" s="162"/>
      <c r="M739" s="162"/>
    </row>
    <row r="740" spans="11:13" ht="15.75">
      <c r="K740" s="162"/>
      <c r="L740" s="162"/>
      <c r="M740" s="162"/>
    </row>
    <row r="741" spans="11:13" ht="15.75">
      <c r="K741" s="162"/>
      <c r="L741" s="162"/>
      <c r="M741" s="162"/>
    </row>
    <row r="742" spans="11:13" ht="15.75">
      <c r="K742" s="162"/>
      <c r="L742" s="162"/>
      <c r="M742" s="162"/>
    </row>
    <row r="743" spans="11:13" ht="15.75">
      <c r="K743" s="162"/>
      <c r="L743" s="162"/>
      <c r="M743" s="162"/>
    </row>
    <row r="744" spans="11:13" ht="15.75">
      <c r="K744" s="162"/>
      <c r="L744" s="162"/>
      <c r="M744" s="162"/>
    </row>
    <row r="745" spans="11:13" ht="15.75">
      <c r="K745" s="162"/>
      <c r="L745" s="162"/>
      <c r="M745" s="162"/>
    </row>
    <row r="746" spans="11:13" ht="15.75">
      <c r="K746" s="162"/>
      <c r="L746" s="162"/>
      <c r="M746" s="162"/>
    </row>
    <row r="747" spans="11:13" ht="15.75">
      <c r="K747" s="162"/>
      <c r="L747" s="162"/>
      <c r="M747" s="162"/>
    </row>
    <row r="748" spans="11:13" ht="15.75">
      <c r="K748" s="162"/>
      <c r="L748" s="162"/>
      <c r="M748" s="162"/>
    </row>
    <row r="749" spans="11:13" ht="15.75">
      <c r="K749" s="162"/>
      <c r="L749" s="162"/>
      <c r="M749" s="162"/>
    </row>
    <row r="750" spans="11:13" ht="15.75">
      <c r="K750" s="162"/>
      <c r="L750" s="162"/>
      <c r="M750" s="162"/>
    </row>
    <row r="751" spans="11:13" ht="15.75">
      <c r="K751" s="162"/>
      <c r="L751" s="162"/>
      <c r="M751" s="162"/>
    </row>
    <row r="752" spans="11:13" ht="15.75">
      <c r="K752" s="162"/>
      <c r="L752" s="162"/>
      <c r="M752" s="162"/>
    </row>
    <row r="753" spans="11:13" ht="15.75">
      <c r="K753" s="162"/>
      <c r="L753" s="162"/>
      <c r="M753" s="162"/>
    </row>
    <row r="754" spans="11:13" ht="15.75">
      <c r="K754" s="162"/>
      <c r="L754" s="162"/>
      <c r="M754" s="162"/>
    </row>
    <row r="755" spans="11:13" ht="15.75">
      <c r="K755" s="162"/>
      <c r="L755" s="162"/>
      <c r="M755" s="162"/>
    </row>
    <row r="756" spans="11:13" ht="15.75">
      <c r="K756" s="162"/>
      <c r="L756" s="162"/>
      <c r="M756" s="162"/>
    </row>
    <row r="757" spans="11:13" ht="15.75">
      <c r="K757" s="162"/>
      <c r="L757" s="162"/>
      <c r="M757" s="162"/>
    </row>
    <row r="758" spans="11:13" ht="15.75">
      <c r="K758" s="162"/>
      <c r="L758" s="162"/>
      <c r="M758" s="162"/>
    </row>
    <row r="759" spans="11:13" ht="15.75">
      <c r="K759" s="162"/>
      <c r="L759" s="162"/>
      <c r="M759" s="162"/>
    </row>
    <row r="760" spans="11:13" ht="15.75">
      <c r="K760" s="162"/>
      <c r="L760" s="162"/>
      <c r="M760" s="162"/>
    </row>
    <row r="761" spans="11:13" ht="15.75">
      <c r="K761" s="162"/>
      <c r="L761" s="162"/>
      <c r="M761" s="162"/>
    </row>
    <row r="762" spans="11:13" ht="15.75">
      <c r="K762" s="162"/>
      <c r="L762" s="162"/>
      <c r="M762" s="162"/>
    </row>
    <row r="763" spans="11:13" ht="15.75">
      <c r="K763" s="162"/>
      <c r="L763" s="162"/>
      <c r="M763" s="162"/>
    </row>
    <row r="764" spans="11:13" ht="15.75">
      <c r="K764" s="162"/>
      <c r="L764" s="162"/>
      <c r="M764" s="162"/>
    </row>
    <row r="765" spans="11:13" ht="15.75">
      <c r="K765" s="162"/>
      <c r="L765" s="162"/>
      <c r="M765" s="162"/>
    </row>
    <row r="766" spans="11:13" ht="15.75">
      <c r="K766" s="162"/>
      <c r="L766" s="162"/>
      <c r="M766" s="162"/>
    </row>
    <row r="767" spans="11:13" ht="15.75">
      <c r="K767" s="162"/>
      <c r="L767" s="162"/>
      <c r="M767" s="162"/>
    </row>
    <row r="768" spans="11:13" ht="15.75">
      <c r="K768" s="162"/>
      <c r="L768" s="162"/>
      <c r="M768" s="162"/>
    </row>
    <row r="769" spans="11:13" ht="15.75">
      <c r="K769" s="162"/>
      <c r="L769" s="162"/>
      <c r="M769" s="162"/>
    </row>
    <row r="770" spans="11:13" ht="15.75">
      <c r="K770" s="162"/>
      <c r="L770" s="162"/>
      <c r="M770" s="162"/>
    </row>
    <row r="771" spans="11:13" ht="15.75">
      <c r="K771" s="162"/>
      <c r="L771" s="162"/>
      <c r="M771" s="162"/>
    </row>
    <row r="772" spans="11:13" ht="15.75">
      <c r="K772" s="162"/>
      <c r="L772" s="162"/>
      <c r="M772" s="162"/>
    </row>
    <row r="773" spans="11:13" ht="15.75">
      <c r="K773" s="162"/>
      <c r="L773" s="162"/>
      <c r="M773" s="162"/>
    </row>
    <row r="774" spans="11:13" ht="15.75">
      <c r="K774" s="162"/>
      <c r="L774" s="162"/>
      <c r="M774" s="162"/>
    </row>
    <row r="775" spans="11:13" ht="15.75">
      <c r="K775" s="162"/>
      <c r="L775" s="162"/>
      <c r="M775" s="162"/>
    </row>
    <row r="776" spans="11:13" ht="15.75">
      <c r="K776" s="162"/>
      <c r="L776" s="162"/>
      <c r="M776" s="162"/>
    </row>
    <row r="777" spans="11:13" ht="15.75">
      <c r="K777" s="162"/>
      <c r="L777" s="162"/>
      <c r="M777" s="162"/>
    </row>
    <row r="778" spans="11:13" ht="15.75">
      <c r="K778" s="162"/>
      <c r="L778" s="162"/>
      <c r="M778" s="162"/>
    </row>
    <row r="779" spans="11:13" ht="15.75">
      <c r="K779" s="162"/>
      <c r="L779" s="162"/>
      <c r="M779" s="162"/>
    </row>
    <row r="780" spans="11:13" ht="15.75">
      <c r="K780" s="162"/>
      <c r="L780" s="162"/>
      <c r="M780" s="162"/>
    </row>
    <row r="781" spans="11:13" ht="15.75">
      <c r="K781" s="162"/>
      <c r="L781" s="162"/>
      <c r="M781" s="162"/>
    </row>
    <row r="782" spans="11:13" ht="15.75">
      <c r="K782" s="162"/>
      <c r="L782" s="162"/>
      <c r="M782" s="162"/>
    </row>
    <row r="783" spans="11:13" ht="15.75">
      <c r="K783" s="162"/>
      <c r="L783" s="162"/>
      <c r="M783" s="162"/>
    </row>
    <row r="784" spans="11:13" ht="15.75">
      <c r="K784" s="162"/>
      <c r="L784" s="162"/>
      <c r="M784" s="162"/>
    </row>
    <row r="785" spans="11:13" ht="15.75">
      <c r="K785" s="162"/>
      <c r="L785" s="162"/>
      <c r="M785" s="162"/>
    </row>
    <row r="786" spans="11:13" ht="15.75">
      <c r="K786" s="162"/>
      <c r="L786" s="162"/>
      <c r="M786" s="162"/>
    </row>
    <row r="787" spans="11:13" ht="15.75">
      <c r="K787" s="162"/>
      <c r="L787" s="162"/>
      <c r="M787" s="162"/>
    </row>
    <row r="788" spans="11:13" ht="15.75">
      <c r="K788" s="162"/>
      <c r="L788" s="162"/>
      <c r="M788" s="162"/>
    </row>
    <row r="789" spans="11:13" ht="15.75">
      <c r="K789" s="162"/>
      <c r="L789" s="162"/>
      <c r="M789" s="162"/>
    </row>
    <row r="790" spans="11:13" ht="15.75">
      <c r="K790" s="162"/>
      <c r="L790" s="162"/>
      <c r="M790" s="162"/>
    </row>
    <row r="791" spans="11:13" ht="15.75">
      <c r="K791" s="162"/>
      <c r="L791" s="162"/>
      <c r="M791" s="162"/>
    </row>
    <row r="792" spans="11:13" ht="15.75">
      <c r="K792" s="162"/>
      <c r="L792" s="162"/>
      <c r="M792" s="162"/>
    </row>
    <row r="793" spans="11:13" ht="15.75">
      <c r="K793" s="162"/>
      <c r="L793" s="162"/>
      <c r="M793" s="162"/>
    </row>
    <row r="794" spans="11:13" ht="15.75">
      <c r="K794" s="162"/>
      <c r="L794" s="162"/>
      <c r="M794" s="162"/>
    </row>
    <row r="795" spans="11:13" ht="15.75">
      <c r="K795" s="162"/>
      <c r="L795" s="162"/>
      <c r="M795" s="162"/>
    </row>
    <row r="796" spans="11:13" ht="15.75">
      <c r="K796" s="162"/>
      <c r="L796" s="162"/>
      <c r="M796" s="162"/>
    </row>
    <row r="797" spans="11:13" ht="15.75">
      <c r="K797" s="162"/>
      <c r="L797" s="162"/>
      <c r="M797" s="162"/>
    </row>
    <row r="798" spans="11:13" ht="15.75">
      <c r="K798" s="162"/>
      <c r="L798" s="162"/>
      <c r="M798" s="162"/>
    </row>
    <row r="799" spans="11:13" ht="15.75">
      <c r="K799" s="162"/>
      <c r="L799" s="162"/>
      <c r="M799" s="162"/>
    </row>
    <row r="800" spans="11:13" ht="15.75">
      <c r="K800" s="162"/>
      <c r="L800" s="162"/>
      <c r="M800" s="162"/>
    </row>
    <row r="801" spans="11:13" ht="15.75">
      <c r="K801" s="162"/>
      <c r="L801" s="162"/>
      <c r="M801" s="162"/>
    </row>
    <row r="802" spans="11:13" ht="15.75">
      <c r="K802" s="162"/>
      <c r="L802" s="162"/>
      <c r="M802" s="162"/>
    </row>
    <row r="803" spans="11:13" ht="15.75">
      <c r="K803" s="162"/>
      <c r="L803" s="162"/>
      <c r="M803" s="162"/>
    </row>
    <row r="804" spans="11:13" ht="15.75">
      <c r="K804" s="162"/>
      <c r="L804" s="162"/>
      <c r="M804" s="162"/>
    </row>
    <row r="805" spans="11:13" ht="15.75">
      <c r="K805" s="162"/>
      <c r="L805" s="162"/>
      <c r="M805" s="162"/>
    </row>
    <row r="806" spans="11:13" ht="15.75">
      <c r="K806" s="162"/>
      <c r="L806" s="162"/>
      <c r="M806" s="162"/>
    </row>
    <row r="807" spans="11:13" ht="15.75">
      <c r="K807" s="162"/>
      <c r="L807" s="162"/>
      <c r="M807" s="162"/>
    </row>
    <row r="808" spans="11:13" ht="15.75">
      <c r="K808" s="162"/>
      <c r="L808" s="162"/>
      <c r="M808" s="162"/>
    </row>
    <row r="809" spans="11:13" ht="15.75">
      <c r="K809" s="162"/>
      <c r="L809" s="162"/>
      <c r="M809" s="162"/>
    </row>
    <row r="810" spans="11:13" ht="15.75">
      <c r="K810" s="162"/>
      <c r="L810" s="162"/>
      <c r="M810" s="162"/>
    </row>
    <row r="811" spans="11:13" ht="15.75">
      <c r="K811" s="162"/>
      <c r="L811" s="162"/>
      <c r="M811" s="162"/>
    </row>
    <row r="812" spans="11:13" ht="15.75">
      <c r="K812" s="162"/>
      <c r="L812" s="162"/>
      <c r="M812" s="162"/>
    </row>
    <row r="813" spans="11:13" ht="15.75">
      <c r="K813" s="162"/>
      <c r="L813" s="162"/>
      <c r="M813" s="162"/>
    </row>
    <row r="814" spans="11:13" ht="15.75">
      <c r="K814" s="162"/>
      <c r="L814" s="162"/>
      <c r="M814" s="162"/>
    </row>
    <row r="815" spans="11:13" ht="15.75">
      <c r="K815" s="162"/>
      <c r="L815" s="162"/>
      <c r="M815" s="162"/>
    </row>
    <row r="816" spans="11:13" ht="15.75">
      <c r="K816" s="162"/>
      <c r="L816" s="162"/>
      <c r="M816" s="162"/>
    </row>
    <row r="817" spans="11:13" ht="15.75">
      <c r="K817" s="162"/>
      <c r="L817" s="162"/>
      <c r="M817" s="162"/>
    </row>
    <row r="818" spans="11:13" ht="15.75">
      <c r="K818" s="162"/>
      <c r="L818" s="162"/>
      <c r="M818" s="162"/>
    </row>
    <row r="819" spans="11:13" ht="15.75">
      <c r="K819" s="162"/>
      <c r="L819" s="162"/>
      <c r="M819" s="162"/>
    </row>
    <row r="820" spans="11:13" ht="15.75">
      <c r="K820" s="162"/>
      <c r="L820" s="162"/>
      <c r="M820" s="162"/>
    </row>
    <row r="821" spans="11:13" ht="15.75">
      <c r="K821" s="162"/>
      <c r="L821" s="162"/>
      <c r="M821" s="162"/>
    </row>
    <row r="822" spans="11:13" ht="15.75">
      <c r="K822" s="162"/>
      <c r="L822" s="162"/>
      <c r="M822" s="162"/>
    </row>
    <row r="823" spans="11:13" ht="15.75">
      <c r="K823" s="162"/>
      <c r="L823" s="162"/>
      <c r="M823" s="162"/>
    </row>
    <row r="824" spans="11:13" ht="15.75">
      <c r="K824" s="162"/>
      <c r="L824" s="162"/>
      <c r="M824" s="162"/>
    </row>
    <row r="825" spans="11:13" ht="15.75">
      <c r="K825" s="162"/>
      <c r="L825" s="162"/>
      <c r="M825" s="162"/>
    </row>
    <row r="826" spans="11:13" ht="15.75">
      <c r="K826" s="162"/>
      <c r="L826" s="162"/>
      <c r="M826" s="162"/>
    </row>
    <row r="827" spans="11:13" ht="15.75">
      <c r="K827" s="162"/>
      <c r="L827" s="162"/>
      <c r="M827" s="162"/>
    </row>
    <row r="828" spans="11:13" ht="15.75">
      <c r="K828" s="162"/>
      <c r="L828" s="162"/>
      <c r="M828" s="162"/>
    </row>
    <row r="829" spans="11:13" ht="15.75">
      <c r="K829" s="162"/>
      <c r="L829" s="162"/>
      <c r="M829" s="162"/>
    </row>
    <row r="830" spans="11:13" ht="15.75">
      <c r="K830" s="162"/>
      <c r="L830" s="162"/>
      <c r="M830" s="162"/>
    </row>
    <row r="831" spans="11:13" ht="15.75">
      <c r="K831" s="162"/>
      <c r="L831" s="162"/>
      <c r="M831" s="162"/>
    </row>
    <row r="832" spans="11:13" ht="15.75">
      <c r="K832" s="162"/>
      <c r="L832" s="162"/>
      <c r="M832" s="162"/>
    </row>
    <row r="833" spans="11:13" ht="15.75">
      <c r="K833" s="162"/>
      <c r="L833" s="162"/>
      <c r="M833" s="162"/>
    </row>
    <row r="834" spans="11:13" ht="15.75">
      <c r="K834" s="162"/>
      <c r="L834" s="162"/>
      <c r="M834" s="162"/>
    </row>
    <row r="835" spans="11:13" ht="15.75">
      <c r="K835" s="162"/>
      <c r="L835" s="162"/>
      <c r="M835" s="162"/>
    </row>
    <row r="836" spans="11:13" ht="15.75">
      <c r="K836" s="162"/>
      <c r="L836" s="162"/>
      <c r="M836" s="162"/>
    </row>
    <row r="837" spans="11:13" ht="15.75">
      <c r="K837" s="162"/>
      <c r="L837" s="162"/>
      <c r="M837" s="162"/>
    </row>
    <row r="838" spans="11:13" ht="15.75">
      <c r="K838" s="162"/>
      <c r="L838" s="162"/>
      <c r="M838" s="162"/>
    </row>
    <row r="839" spans="11:13" ht="15.75">
      <c r="K839" s="162"/>
      <c r="L839" s="162"/>
      <c r="M839" s="162"/>
    </row>
    <row r="840" spans="11:13" ht="15.75">
      <c r="K840" s="162"/>
      <c r="L840" s="162"/>
      <c r="M840" s="162"/>
    </row>
    <row r="841" spans="11:13" ht="15.75">
      <c r="K841" s="162"/>
      <c r="L841" s="162"/>
      <c r="M841" s="162"/>
    </row>
    <row r="842" spans="11:13" ht="15.75">
      <c r="K842" s="162"/>
      <c r="L842" s="162"/>
      <c r="M842" s="162"/>
    </row>
    <row r="843" spans="11:13" ht="15.75">
      <c r="K843" s="162"/>
      <c r="L843" s="162"/>
      <c r="M843" s="162"/>
    </row>
    <row r="844" spans="11:13" ht="15.75">
      <c r="K844" s="162"/>
      <c r="L844" s="162"/>
      <c r="M844" s="162"/>
    </row>
    <row r="845" spans="11:13" ht="15.75">
      <c r="K845" s="162"/>
      <c r="L845" s="162"/>
      <c r="M845" s="162"/>
    </row>
    <row r="846" spans="11:13" ht="15.75">
      <c r="K846" s="162"/>
      <c r="L846" s="162"/>
      <c r="M846" s="162"/>
    </row>
    <row r="847" spans="11:13" ht="15.75">
      <c r="K847" s="162"/>
      <c r="L847" s="162"/>
      <c r="M847" s="162"/>
    </row>
    <row r="848" spans="11:13" ht="15.75">
      <c r="K848" s="162"/>
      <c r="L848" s="162"/>
      <c r="M848" s="162"/>
    </row>
    <row r="849" spans="11:13" ht="15.75">
      <c r="K849" s="162"/>
      <c r="L849" s="162"/>
      <c r="M849" s="162"/>
    </row>
    <row r="850" spans="11:13" ht="15.75">
      <c r="K850" s="162"/>
      <c r="L850" s="162"/>
      <c r="M850" s="162"/>
    </row>
    <row r="851" spans="11:13" ht="15.75">
      <c r="K851" s="162"/>
      <c r="L851" s="162"/>
      <c r="M851" s="162"/>
    </row>
    <row r="852" spans="11:13" ht="15.75">
      <c r="K852" s="162"/>
      <c r="L852" s="162"/>
      <c r="M852" s="162"/>
    </row>
    <row r="853" spans="11:13" ht="15.75">
      <c r="K853" s="162"/>
      <c r="L853" s="162"/>
      <c r="M853" s="162"/>
    </row>
    <row r="854" spans="11:13" ht="15.75">
      <c r="K854" s="162"/>
      <c r="L854" s="162"/>
      <c r="M854" s="162"/>
    </row>
    <row r="855" spans="11:13" ht="15.75">
      <c r="K855" s="162"/>
      <c r="L855" s="162"/>
      <c r="M855" s="162"/>
    </row>
    <row r="856" spans="11:13" ht="15.75">
      <c r="K856" s="162"/>
      <c r="L856" s="162"/>
      <c r="M856" s="162"/>
    </row>
    <row r="857" spans="11:13" ht="15.75">
      <c r="K857" s="162"/>
      <c r="L857" s="162"/>
      <c r="M857" s="162"/>
    </row>
    <row r="858" spans="11:13" ht="15.75">
      <c r="K858" s="162"/>
      <c r="L858" s="162"/>
      <c r="M858" s="162"/>
    </row>
    <row r="859" spans="11:13" ht="15.75">
      <c r="K859" s="162"/>
      <c r="L859" s="162"/>
      <c r="M859" s="162"/>
    </row>
    <row r="860" spans="11:13" ht="15.75">
      <c r="K860" s="162"/>
      <c r="L860" s="162"/>
      <c r="M860" s="162"/>
    </row>
    <row r="861" spans="11:13" ht="15.75">
      <c r="K861" s="162"/>
      <c r="L861" s="162"/>
      <c r="M861" s="162"/>
    </row>
    <row r="862" spans="11:13" ht="15.75">
      <c r="K862" s="162"/>
      <c r="L862" s="162"/>
      <c r="M862" s="162"/>
    </row>
    <row r="863" spans="11:13" ht="15.75">
      <c r="K863" s="162"/>
      <c r="L863" s="162"/>
      <c r="M863" s="162"/>
    </row>
    <row r="864" spans="11:13" ht="15.75">
      <c r="K864" s="162"/>
      <c r="L864" s="162"/>
      <c r="M864" s="162"/>
    </row>
    <row r="865" spans="11:13" ht="15.75">
      <c r="K865" s="162"/>
      <c r="L865" s="162"/>
      <c r="M865" s="162"/>
    </row>
    <row r="866" spans="11:13" ht="15.75">
      <c r="K866" s="162"/>
      <c r="L866" s="162"/>
      <c r="M866" s="162"/>
    </row>
    <row r="867" spans="11:13" ht="15.75">
      <c r="K867" s="162"/>
      <c r="L867" s="162"/>
      <c r="M867" s="162"/>
    </row>
    <row r="868" spans="11:13" ht="15.75">
      <c r="K868" s="162"/>
      <c r="L868" s="162"/>
      <c r="M868" s="162"/>
    </row>
    <row r="869" spans="11:13" ht="15.75">
      <c r="K869" s="162"/>
      <c r="L869" s="162"/>
      <c r="M869" s="162"/>
    </row>
    <row r="870" spans="11:13" ht="15.75">
      <c r="K870" s="162"/>
      <c r="L870" s="162"/>
      <c r="M870" s="162"/>
    </row>
    <row r="871" spans="11:13" ht="15.75">
      <c r="K871" s="162"/>
      <c r="L871" s="162"/>
      <c r="M871" s="162"/>
    </row>
    <row r="872" spans="11:13" ht="15.75">
      <c r="K872" s="162"/>
      <c r="L872" s="162"/>
      <c r="M872" s="162"/>
    </row>
    <row r="873" spans="11:13" ht="15.75">
      <c r="K873" s="162"/>
      <c r="L873" s="162"/>
      <c r="M873" s="162"/>
    </row>
    <row r="874" spans="11:13" ht="15.75">
      <c r="K874" s="162"/>
      <c r="L874" s="162"/>
      <c r="M874" s="162"/>
    </row>
    <row r="875" spans="11:13" ht="15.75">
      <c r="K875" s="162"/>
      <c r="L875" s="162"/>
      <c r="M875" s="162"/>
    </row>
    <row r="876" spans="11:13" ht="15.75">
      <c r="K876" s="162"/>
      <c r="L876" s="162"/>
      <c r="M876" s="162"/>
    </row>
    <row r="877" spans="11:13" ht="15.75">
      <c r="K877" s="162"/>
      <c r="L877" s="162"/>
      <c r="M877" s="162"/>
    </row>
    <row r="878" spans="11:13" ht="15.75">
      <c r="K878" s="162"/>
      <c r="L878" s="162"/>
      <c r="M878" s="162"/>
    </row>
    <row r="879" spans="11:13" ht="15.75">
      <c r="K879" s="162"/>
      <c r="L879" s="162"/>
      <c r="M879" s="162"/>
    </row>
    <row r="880" spans="11:13" ht="15.75">
      <c r="K880" s="162"/>
      <c r="L880" s="162"/>
      <c r="M880" s="162"/>
    </row>
    <row r="881" spans="11:13" ht="15.75">
      <c r="K881" s="162"/>
      <c r="L881" s="162"/>
      <c r="M881" s="162"/>
    </row>
    <row r="882" spans="11:13" ht="15.75">
      <c r="K882" s="162"/>
      <c r="L882" s="162"/>
      <c r="M882" s="162"/>
    </row>
    <row r="883" spans="11:13" ht="15.75">
      <c r="K883" s="162"/>
      <c r="L883" s="162"/>
      <c r="M883" s="162"/>
    </row>
    <row r="884" spans="11:13" ht="15.75">
      <c r="K884" s="162"/>
      <c r="L884" s="162"/>
      <c r="M884" s="162"/>
    </row>
    <row r="885" spans="11:13" ht="15.75">
      <c r="K885" s="162"/>
      <c r="L885" s="162"/>
      <c r="M885" s="162"/>
    </row>
    <row r="886" spans="11:13" ht="15.75">
      <c r="K886" s="162"/>
      <c r="L886" s="162"/>
      <c r="M886" s="162"/>
    </row>
    <row r="887" spans="11:13" ht="15.75">
      <c r="K887" s="162"/>
      <c r="L887" s="162"/>
      <c r="M887" s="162"/>
    </row>
    <row r="888" spans="11:13" ht="15.75">
      <c r="K888" s="162"/>
      <c r="L888" s="162"/>
      <c r="M888" s="162"/>
    </row>
    <row r="889" spans="11:13" ht="15.75">
      <c r="K889" s="162"/>
      <c r="L889" s="162"/>
      <c r="M889" s="162"/>
    </row>
    <row r="890" spans="11:13" ht="15.75">
      <c r="K890" s="162"/>
      <c r="L890" s="162"/>
      <c r="M890" s="162"/>
    </row>
    <row r="891" spans="11:13" ht="15.75">
      <c r="K891" s="162"/>
      <c r="L891" s="162"/>
      <c r="M891" s="162"/>
    </row>
    <row r="892" spans="11:13" ht="15.75">
      <c r="K892" s="162"/>
      <c r="L892" s="162"/>
      <c r="M892" s="162"/>
    </row>
    <row r="893" spans="11:13" ht="15.75">
      <c r="K893" s="162"/>
      <c r="L893" s="162"/>
      <c r="M893" s="162"/>
    </row>
    <row r="894" spans="11:13" ht="15.75">
      <c r="K894" s="162"/>
      <c r="L894" s="162"/>
      <c r="M894" s="162"/>
    </row>
    <row r="895" spans="11:13" ht="15.75">
      <c r="K895" s="162"/>
      <c r="L895" s="162"/>
      <c r="M895" s="162"/>
    </row>
    <row r="896" spans="11:13" ht="15.75">
      <c r="K896" s="162"/>
      <c r="L896" s="162"/>
      <c r="M896" s="162"/>
    </row>
    <row r="897" spans="11:13" ht="15.75">
      <c r="K897" s="162"/>
      <c r="L897" s="162"/>
      <c r="M897" s="162"/>
    </row>
    <row r="898" spans="11:13" ht="15.75">
      <c r="K898" s="162"/>
      <c r="L898" s="162"/>
      <c r="M898" s="162"/>
    </row>
    <row r="899" spans="11:13" ht="15.75">
      <c r="K899" s="162"/>
      <c r="L899" s="162"/>
      <c r="M899" s="162"/>
    </row>
    <row r="900" spans="11:13" ht="15.75">
      <c r="K900" s="162"/>
      <c r="L900" s="162"/>
      <c r="M900" s="162"/>
    </row>
    <row r="901" spans="11:13" ht="15.75">
      <c r="K901" s="162"/>
      <c r="L901" s="162"/>
      <c r="M901" s="162"/>
    </row>
    <row r="902" spans="11:13" ht="15.75">
      <c r="K902" s="162"/>
      <c r="L902" s="162"/>
      <c r="M902" s="162"/>
    </row>
    <row r="903" spans="11:13" ht="15.75">
      <c r="K903" s="162"/>
      <c r="L903" s="162"/>
      <c r="M903" s="162"/>
    </row>
    <row r="904" spans="11:13" ht="15.75">
      <c r="K904" s="162"/>
      <c r="L904" s="162"/>
      <c r="M904" s="162"/>
    </row>
    <row r="905" spans="11:13" ht="15.75">
      <c r="K905" s="162"/>
      <c r="L905" s="162"/>
      <c r="M905" s="162"/>
    </row>
    <row r="906" spans="11:13" ht="15.75">
      <c r="K906" s="162"/>
      <c r="L906" s="162"/>
      <c r="M906" s="162"/>
    </row>
    <row r="907" spans="11:13" ht="15.75">
      <c r="K907" s="162"/>
      <c r="L907" s="162"/>
      <c r="M907" s="162"/>
    </row>
    <row r="908" spans="11:13" ht="15.75">
      <c r="K908" s="162"/>
      <c r="L908" s="162"/>
      <c r="M908" s="162"/>
    </row>
    <row r="909" spans="11:13" ht="15.75">
      <c r="K909" s="162"/>
      <c r="L909" s="162"/>
      <c r="M909" s="162"/>
    </row>
    <row r="910" spans="11:13" ht="15.75">
      <c r="K910" s="162"/>
      <c r="L910" s="162"/>
      <c r="M910" s="162"/>
    </row>
    <row r="911" spans="11:13" ht="15.75">
      <c r="K911" s="162"/>
      <c r="L911" s="162"/>
      <c r="M911" s="162"/>
    </row>
    <row r="912" spans="11:13" ht="15.75">
      <c r="K912" s="162"/>
      <c r="L912" s="162"/>
      <c r="M912" s="162"/>
    </row>
    <row r="913" spans="11:13" ht="15.75">
      <c r="K913" s="162"/>
      <c r="L913" s="162"/>
      <c r="M913" s="162"/>
    </row>
    <row r="914" spans="11:13" ht="15.75">
      <c r="K914" s="162"/>
      <c r="L914" s="162"/>
      <c r="M914" s="162"/>
    </row>
    <row r="915" spans="11:13" ht="15.75">
      <c r="K915" s="162"/>
      <c r="L915" s="162"/>
      <c r="M915" s="162"/>
    </row>
    <row r="916" spans="11:13" ht="15.75">
      <c r="K916" s="162"/>
      <c r="L916" s="162"/>
      <c r="M916" s="162"/>
    </row>
    <row r="917" spans="11:13" ht="15.75">
      <c r="K917" s="162"/>
      <c r="L917" s="162"/>
      <c r="M917" s="162"/>
    </row>
    <row r="918" spans="11:13" ht="15.75">
      <c r="K918" s="162"/>
      <c r="L918" s="162"/>
      <c r="M918" s="162"/>
    </row>
    <row r="919" spans="11:13" ht="15.75">
      <c r="K919" s="162"/>
      <c r="L919" s="162"/>
      <c r="M919" s="162"/>
    </row>
    <row r="920" spans="11:13" ht="15.75">
      <c r="K920" s="162"/>
      <c r="L920" s="162"/>
      <c r="M920" s="162"/>
    </row>
    <row r="921" spans="11:13" ht="15.75">
      <c r="K921" s="162"/>
      <c r="L921" s="162"/>
      <c r="M921" s="162"/>
    </row>
    <row r="922" spans="11:13" ht="15.75">
      <c r="K922" s="162"/>
      <c r="L922" s="162"/>
      <c r="M922" s="162"/>
    </row>
    <row r="923" spans="11:13" ht="15.75">
      <c r="K923" s="162"/>
      <c r="L923" s="162"/>
      <c r="M923" s="162"/>
    </row>
    <row r="924" spans="11:13" ht="15.75">
      <c r="K924" s="162"/>
      <c r="L924" s="162"/>
      <c r="M924" s="162"/>
    </row>
    <row r="925" spans="11:13" ht="15.75">
      <c r="K925" s="162"/>
      <c r="L925" s="162"/>
      <c r="M925" s="162"/>
    </row>
    <row r="926" spans="11:13" ht="15.75">
      <c r="K926" s="162"/>
      <c r="L926" s="162"/>
      <c r="M926" s="162"/>
    </row>
    <row r="927" spans="11:13" ht="15.75">
      <c r="K927" s="162"/>
      <c r="L927" s="162"/>
      <c r="M927" s="162"/>
    </row>
    <row r="928" spans="11:13" ht="15.75">
      <c r="K928" s="162"/>
      <c r="L928" s="162"/>
      <c r="M928" s="162"/>
    </row>
    <row r="929" spans="11:13" ht="15.75">
      <c r="K929" s="162"/>
      <c r="L929" s="162"/>
      <c r="M929" s="162"/>
    </row>
    <row r="930" spans="11:13" ht="15.75">
      <c r="K930" s="162"/>
      <c r="L930" s="162"/>
      <c r="M930" s="162"/>
    </row>
    <row r="931" spans="11:13" ht="15.75">
      <c r="K931" s="162"/>
      <c r="L931" s="162"/>
      <c r="M931" s="162"/>
    </row>
    <row r="932" spans="11:13" ht="15.75">
      <c r="K932" s="162"/>
      <c r="L932" s="162"/>
      <c r="M932" s="162"/>
    </row>
    <row r="933" spans="11:13" ht="15.75">
      <c r="K933" s="162"/>
      <c r="L933" s="162"/>
      <c r="M933" s="162"/>
    </row>
    <row r="934" spans="11:13" ht="15.75">
      <c r="K934" s="162"/>
      <c r="L934" s="162"/>
      <c r="M934" s="162"/>
    </row>
    <row r="935" spans="11:13" ht="15.75">
      <c r="K935" s="162"/>
      <c r="L935" s="162"/>
      <c r="M935" s="162"/>
    </row>
    <row r="936" spans="11:13" ht="15.75">
      <c r="K936" s="162"/>
      <c r="L936" s="162"/>
      <c r="M936" s="162"/>
    </row>
    <row r="937" spans="11:13" ht="15.75">
      <c r="K937" s="162"/>
      <c r="L937" s="162"/>
      <c r="M937" s="162"/>
    </row>
    <row r="938" spans="11:13" ht="15.75">
      <c r="K938" s="162"/>
      <c r="L938" s="162"/>
      <c r="M938" s="162"/>
    </row>
    <row r="939" spans="11:13" ht="15.75">
      <c r="K939" s="162"/>
      <c r="L939" s="162"/>
      <c r="M939" s="162"/>
    </row>
    <row r="940" spans="11:13" ht="15.75">
      <c r="K940" s="162"/>
      <c r="L940" s="162"/>
      <c r="M940" s="162"/>
    </row>
    <row r="941" spans="11:13" ht="15.75">
      <c r="K941" s="162"/>
      <c r="L941" s="162"/>
      <c r="M941" s="162"/>
    </row>
    <row r="942" spans="11:13" ht="15.75">
      <c r="K942" s="162"/>
      <c r="L942" s="162"/>
      <c r="M942" s="162"/>
    </row>
    <row r="943" spans="11:13" ht="15.75">
      <c r="K943" s="162"/>
      <c r="L943" s="162"/>
      <c r="M943" s="162"/>
    </row>
    <row r="944" spans="11:13" ht="15.75">
      <c r="K944" s="162"/>
      <c r="L944" s="162"/>
      <c r="M944" s="162"/>
    </row>
    <row r="945" spans="11:13" ht="15.75">
      <c r="K945" s="162"/>
      <c r="L945" s="162"/>
      <c r="M945" s="162"/>
    </row>
    <row r="946" spans="11:13" ht="15.75">
      <c r="K946" s="162"/>
      <c r="L946" s="162"/>
      <c r="M946" s="162"/>
    </row>
    <row r="947" spans="11:13" ht="15.75">
      <c r="K947" s="162"/>
      <c r="L947" s="162"/>
      <c r="M947" s="162"/>
    </row>
    <row r="948" spans="11:13" ht="15.75">
      <c r="K948" s="162"/>
      <c r="L948" s="162"/>
      <c r="M948" s="162"/>
    </row>
    <row r="949" spans="11:13" ht="15.75">
      <c r="K949" s="162"/>
      <c r="L949" s="162"/>
      <c r="M949" s="162"/>
    </row>
    <row r="950" spans="11:13" ht="15.75">
      <c r="K950" s="162"/>
      <c r="L950" s="162"/>
      <c r="M950" s="162"/>
    </row>
    <row r="951" spans="11:13" ht="15.75">
      <c r="K951" s="162"/>
      <c r="L951" s="162"/>
      <c r="M951" s="162"/>
    </row>
    <row r="952" spans="11:13" ht="15.75">
      <c r="K952" s="162"/>
      <c r="L952" s="162"/>
      <c r="M952" s="162"/>
    </row>
    <row r="953" spans="11:13" ht="15.75">
      <c r="K953" s="162"/>
      <c r="L953" s="162"/>
      <c r="M953" s="162"/>
    </row>
    <row r="954" spans="11:13" ht="15.75">
      <c r="K954" s="162"/>
      <c r="L954" s="162"/>
      <c r="M954" s="162"/>
    </row>
    <row r="955" spans="11:13" ht="15.75">
      <c r="K955" s="162"/>
      <c r="L955" s="162"/>
      <c r="M955" s="162"/>
    </row>
    <row r="956" spans="11:13" ht="15.75">
      <c r="K956" s="162"/>
      <c r="L956" s="162"/>
      <c r="M956" s="162"/>
    </row>
    <row r="957" spans="11:13" ht="15.75">
      <c r="K957" s="162"/>
      <c r="L957" s="162"/>
      <c r="M957" s="162"/>
    </row>
    <row r="958" spans="11:13" ht="15.75">
      <c r="K958" s="162"/>
      <c r="L958" s="162"/>
      <c r="M958" s="162"/>
    </row>
    <row r="959" spans="11:13" ht="15.75">
      <c r="K959" s="162"/>
      <c r="L959" s="162"/>
      <c r="M959" s="162"/>
    </row>
    <row r="960" spans="11:13" ht="15.75">
      <c r="K960" s="162"/>
      <c r="L960" s="162"/>
      <c r="M960" s="162"/>
    </row>
    <row r="961" spans="11:13" ht="15.75">
      <c r="K961" s="162"/>
      <c r="L961" s="162"/>
      <c r="M961" s="162"/>
    </row>
    <row r="962" spans="11:13" ht="15.75">
      <c r="K962" s="162"/>
      <c r="L962" s="162"/>
      <c r="M962" s="162"/>
    </row>
    <row r="963" spans="11:13" ht="15.75">
      <c r="K963" s="162"/>
      <c r="L963" s="162"/>
      <c r="M963" s="162"/>
    </row>
    <row r="964" spans="11:13" ht="15.75">
      <c r="K964" s="162"/>
      <c r="L964" s="162"/>
      <c r="M964" s="162"/>
    </row>
    <row r="965" spans="11:13" ht="15.75">
      <c r="K965" s="162"/>
      <c r="L965" s="162"/>
      <c r="M965" s="162"/>
    </row>
    <row r="966" spans="11:13" ht="15.75">
      <c r="K966" s="162"/>
      <c r="L966" s="162"/>
      <c r="M966" s="162"/>
    </row>
    <row r="967" spans="11:13" ht="15.75">
      <c r="K967" s="162"/>
      <c r="L967" s="162"/>
      <c r="M967" s="162"/>
    </row>
    <row r="968" spans="11:13" ht="15.75">
      <c r="K968" s="162"/>
      <c r="L968" s="162"/>
      <c r="M968" s="162"/>
    </row>
    <row r="969" spans="11:13" ht="15.75">
      <c r="K969" s="162"/>
      <c r="L969" s="162"/>
      <c r="M969" s="162"/>
    </row>
    <row r="970" spans="11:13" ht="15.75">
      <c r="K970" s="162"/>
      <c r="L970" s="162"/>
      <c r="M970" s="162"/>
    </row>
    <row r="971" spans="11:13" ht="15.75">
      <c r="K971" s="162"/>
      <c r="L971" s="162"/>
      <c r="M971" s="162"/>
    </row>
    <row r="972" spans="11:13" ht="15.75">
      <c r="K972" s="162"/>
      <c r="L972" s="162"/>
      <c r="M972" s="162"/>
    </row>
    <row r="973" spans="11:13" ht="15.75">
      <c r="K973" s="162"/>
      <c r="L973" s="162"/>
      <c r="M973" s="162"/>
    </row>
    <row r="974" spans="11:13" ht="15.75">
      <c r="K974" s="162"/>
      <c r="L974" s="162"/>
      <c r="M974" s="162"/>
    </row>
    <row r="975" spans="11:13" ht="15.75">
      <c r="K975" s="162"/>
      <c r="L975" s="162"/>
      <c r="M975" s="162"/>
    </row>
    <row r="976" spans="11:13" ht="15.75">
      <c r="K976" s="162"/>
      <c r="L976" s="162"/>
      <c r="M976" s="162"/>
    </row>
    <row r="977" spans="11:13" ht="15.75">
      <c r="K977" s="162"/>
      <c r="L977" s="162"/>
      <c r="M977" s="162"/>
    </row>
    <row r="978" spans="11:13" ht="15.75">
      <c r="K978" s="162"/>
      <c r="L978" s="162"/>
      <c r="M978" s="162"/>
    </row>
    <row r="979" spans="11:13" ht="15.75">
      <c r="K979" s="162"/>
      <c r="L979" s="162"/>
      <c r="M979" s="162"/>
    </row>
    <row r="980" spans="11:13" ht="15.75">
      <c r="K980" s="162"/>
      <c r="L980" s="162"/>
      <c r="M980" s="162"/>
    </row>
    <row r="981" spans="11:13" ht="15.75">
      <c r="K981" s="162"/>
      <c r="L981" s="162"/>
      <c r="M981" s="162"/>
    </row>
    <row r="982" spans="11:13" ht="15.75">
      <c r="K982" s="162"/>
      <c r="L982" s="162"/>
      <c r="M982" s="162"/>
    </row>
    <row r="983" spans="11:13" ht="15.75">
      <c r="K983" s="162"/>
      <c r="L983" s="162"/>
      <c r="M983" s="162"/>
    </row>
    <row r="984" spans="11:13" ht="15.75">
      <c r="K984" s="162"/>
      <c r="L984" s="162"/>
      <c r="M984" s="162"/>
    </row>
    <row r="985" spans="11:13" ht="15.75">
      <c r="K985" s="162"/>
      <c r="L985" s="162"/>
      <c r="M985" s="162"/>
    </row>
    <row r="986" spans="11:13" ht="15.75">
      <c r="K986" s="162"/>
      <c r="L986" s="162"/>
      <c r="M986" s="162"/>
    </row>
    <row r="987" spans="11:13" ht="15.75">
      <c r="K987" s="162"/>
      <c r="L987" s="162"/>
      <c r="M987" s="162"/>
    </row>
    <row r="988" spans="11:13" ht="15.75">
      <c r="K988" s="162"/>
      <c r="L988" s="162"/>
      <c r="M988" s="162"/>
    </row>
    <row r="989" spans="11:13" ht="15.75">
      <c r="K989" s="162"/>
      <c r="L989" s="162"/>
      <c r="M989" s="162"/>
    </row>
    <row r="990" spans="11:13" ht="15.75">
      <c r="K990" s="162"/>
      <c r="L990" s="162"/>
      <c r="M990" s="162"/>
    </row>
    <row r="991" spans="11:13" ht="15.75">
      <c r="K991" s="162"/>
      <c r="L991" s="162"/>
      <c r="M991" s="162"/>
    </row>
    <row r="992" spans="11:13" ht="15.75">
      <c r="K992" s="162"/>
      <c r="L992" s="162"/>
      <c r="M992" s="162"/>
    </row>
    <row r="993" spans="11:13" ht="15.75">
      <c r="K993" s="162"/>
      <c r="L993" s="162"/>
      <c r="M993" s="162"/>
    </row>
    <row r="994" spans="11:13" ht="15.75">
      <c r="K994" s="162"/>
      <c r="L994" s="162"/>
      <c r="M994" s="162"/>
    </row>
    <row r="995" spans="11:13" ht="15.75">
      <c r="K995" s="162"/>
      <c r="L995" s="162"/>
      <c r="M995" s="162"/>
    </row>
    <row r="996" spans="11:13" ht="15.75">
      <c r="K996" s="162"/>
      <c r="L996" s="162"/>
      <c r="M996" s="162"/>
    </row>
    <row r="997" spans="11:13" ht="15.75">
      <c r="K997" s="162"/>
      <c r="L997" s="162"/>
      <c r="M997" s="162"/>
    </row>
    <row r="998" spans="11:13" ht="15.75">
      <c r="K998" s="162"/>
      <c r="L998" s="162"/>
      <c r="M998" s="162"/>
    </row>
    <row r="999" spans="11:13" ht="15.75">
      <c r="K999" s="162"/>
      <c r="L999" s="162"/>
      <c r="M999" s="162"/>
    </row>
    <row r="1000" spans="11:13" ht="15.75">
      <c r="K1000" s="162"/>
      <c r="L1000" s="162"/>
      <c r="M1000" s="162"/>
    </row>
    <row r="1001" spans="11:13" ht="15.75">
      <c r="K1001" s="162"/>
      <c r="L1001" s="162"/>
      <c r="M1001" s="162"/>
    </row>
    <row r="1002" spans="11:13" ht="15.75">
      <c r="K1002" s="162"/>
      <c r="L1002" s="162"/>
      <c r="M1002" s="162"/>
    </row>
    <row r="1003" spans="11:13" ht="15.75">
      <c r="K1003" s="162"/>
      <c r="L1003" s="162"/>
      <c r="M1003" s="162"/>
    </row>
    <row r="1004" spans="11:13" ht="15.75">
      <c r="K1004" s="162"/>
      <c r="L1004" s="162"/>
      <c r="M1004" s="162"/>
    </row>
    <row r="1005" spans="11:13" ht="15.75">
      <c r="K1005" s="162"/>
      <c r="L1005" s="162"/>
      <c r="M1005" s="162"/>
    </row>
    <row r="1006" spans="11:13" ht="15.75">
      <c r="K1006" s="162"/>
      <c r="L1006" s="162"/>
      <c r="M1006" s="162"/>
    </row>
    <row r="1007" spans="11:13" ht="15.75">
      <c r="K1007" s="162"/>
      <c r="L1007" s="162"/>
      <c r="M1007" s="162"/>
    </row>
    <row r="1008" spans="11:13" ht="15.75">
      <c r="K1008" s="162"/>
      <c r="L1008" s="162"/>
      <c r="M1008" s="162"/>
    </row>
    <row r="1009" spans="11:13" ht="15.75">
      <c r="K1009" s="162"/>
      <c r="L1009" s="162"/>
      <c r="M1009" s="162"/>
    </row>
    <row r="1010" spans="11:13" ht="15.75">
      <c r="K1010" s="162"/>
      <c r="L1010" s="162"/>
      <c r="M1010" s="162"/>
    </row>
    <row r="1011" spans="11:13" ht="15.75">
      <c r="K1011" s="162"/>
      <c r="L1011" s="162"/>
      <c r="M1011" s="162"/>
    </row>
    <row r="1012" spans="11:13" ht="15.75">
      <c r="K1012" s="162"/>
      <c r="L1012" s="162"/>
      <c r="M1012" s="162"/>
    </row>
    <row r="1013" spans="11:13" ht="15.75">
      <c r="K1013" s="162"/>
      <c r="L1013" s="162"/>
      <c r="M1013" s="162"/>
    </row>
    <row r="1014" spans="11:13" ht="15.75">
      <c r="K1014" s="162"/>
      <c r="L1014" s="162"/>
      <c r="M1014" s="162"/>
    </row>
    <row r="1015" spans="11:13" ht="15.75">
      <c r="K1015" s="162"/>
      <c r="L1015" s="162"/>
      <c r="M1015" s="162"/>
    </row>
    <row r="1016" spans="11:13" ht="15.75">
      <c r="K1016" s="162"/>
      <c r="L1016" s="162"/>
      <c r="M1016" s="162"/>
    </row>
    <row r="1017" spans="11:13" ht="15.75">
      <c r="K1017" s="162"/>
      <c r="L1017" s="162"/>
      <c r="M1017" s="162"/>
    </row>
    <row r="1018" spans="11:13" ht="15.75">
      <c r="K1018" s="162"/>
      <c r="L1018" s="162"/>
      <c r="M1018" s="162"/>
    </row>
    <row r="1019" spans="11:13" ht="15.75">
      <c r="K1019" s="162"/>
      <c r="L1019" s="162"/>
      <c r="M1019" s="162"/>
    </row>
    <row r="1020" spans="11:13" ht="15.75">
      <c r="K1020" s="162"/>
      <c r="L1020" s="162"/>
      <c r="M1020" s="162"/>
    </row>
    <row r="1021" spans="11:13" ht="15.75">
      <c r="K1021" s="162"/>
      <c r="L1021" s="162"/>
      <c r="M1021" s="162"/>
    </row>
    <row r="1022" spans="11:13" ht="15.75">
      <c r="K1022" s="162"/>
      <c r="L1022" s="162"/>
      <c r="M1022" s="162"/>
    </row>
    <row r="1023" spans="11:13" ht="15.75">
      <c r="K1023" s="162"/>
      <c r="L1023" s="162"/>
      <c r="M1023" s="162"/>
    </row>
    <row r="1024" spans="11:13" ht="15.75">
      <c r="K1024" s="162"/>
      <c r="L1024" s="162"/>
      <c r="M1024" s="162"/>
    </row>
    <row r="1025" spans="11:13" ht="15.75">
      <c r="K1025" s="162"/>
      <c r="L1025" s="162"/>
      <c r="M1025" s="162"/>
    </row>
    <row r="1026" spans="11:13" ht="15.75">
      <c r="K1026" s="162"/>
      <c r="L1026" s="162"/>
      <c r="M1026" s="162"/>
    </row>
    <row r="1027" spans="11:13" ht="15.75">
      <c r="K1027" s="162"/>
      <c r="L1027" s="162"/>
      <c r="M1027" s="162"/>
    </row>
    <row r="1028" spans="11:13" ht="15.75">
      <c r="K1028" s="162"/>
      <c r="L1028" s="162"/>
      <c r="M1028" s="162"/>
    </row>
    <row r="1029" spans="11:13" ht="15.75">
      <c r="K1029" s="162"/>
      <c r="L1029" s="162"/>
      <c r="M1029" s="162"/>
    </row>
    <row r="1030" spans="11:13" ht="15.75">
      <c r="K1030" s="162"/>
      <c r="L1030" s="162"/>
      <c r="M1030" s="162"/>
    </row>
    <row r="1031" spans="11:13" ht="15.75">
      <c r="K1031" s="162"/>
      <c r="L1031" s="162"/>
      <c r="M1031" s="162"/>
    </row>
    <row r="1032" spans="11:13" ht="15.75">
      <c r="K1032" s="162"/>
      <c r="L1032" s="162"/>
      <c r="M1032" s="162"/>
    </row>
    <row r="1033" spans="11:13" ht="15.75">
      <c r="K1033" s="162"/>
      <c r="L1033" s="162"/>
      <c r="M1033" s="162"/>
    </row>
    <row r="1034" spans="11:13" ht="15.75">
      <c r="K1034" s="162"/>
      <c r="L1034" s="162"/>
      <c r="M1034" s="162"/>
    </row>
    <row r="1035" spans="11:13" ht="15.75">
      <c r="K1035" s="162"/>
      <c r="L1035" s="162"/>
      <c r="M1035" s="162"/>
    </row>
    <row r="1036" spans="11:13" ht="15.75">
      <c r="K1036" s="162"/>
      <c r="L1036" s="162"/>
      <c r="M1036" s="162"/>
    </row>
    <row r="1037" spans="11:13" ht="15.75">
      <c r="K1037" s="162"/>
      <c r="L1037" s="162"/>
      <c r="M1037" s="162"/>
    </row>
    <row r="1038" spans="11:13" ht="15.75">
      <c r="K1038" s="162"/>
      <c r="L1038" s="162"/>
      <c r="M1038" s="162"/>
    </row>
    <row r="1039" spans="11:13" ht="15.75">
      <c r="K1039" s="162"/>
      <c r="L1039" s="162"/>
      <c r="M1039" s="162"/>
    </row>
    <row r="1040" spans="11:13" ht="15.75">
      <c r="K1040" s="162"/>
      <c r="L1040" s="162"/>
      <c r="M1040" s="162"/>
    </row>
    <row r="1041" spans="11:13" ht="15.75">
      <c r="K1041" s="162"/>
      <c r="L1041" s="162"/>
      <c r="M1041" s="162"/>
    </row>
    <row r="1042" spans="11:13" ht="15.75">
      <c r="K1042" s="162"/>
      <c r="L1042" s="162"/>
      <c r="M1042" s="162"/>
    </row>
    <row r="1043" spans="11:13" ht="15.75">
      <c r="K1043" s="162"/>
      <c r="L1043" s="162"/>
      <c r="M1043" s="162"/>
    </row>
    <row r="1044" spans="11:13" ht="15.75">
      <c r="K1044" s="162"/>
      <c r="L1044" s="162"/>
      <c r="M1044" s="162"/>
    </row>
    <row r="1045" spans="11:13" ht="15.75">
      <c r="K1045" s="162"/>
      <c r="L1045" s="162"/>
      <c r="M1045" s="162"/>
    </row>
    <row r="1046" spans="11:13" ht="15.75">
      <c r="K1046" s="162"/>
      <c r="L1046" s="162"/>
      <c r="M1046" s="162"/>
    </row>
    <row r="1047" spans="11:13" ht="15.75">
      <c r="K1047" s="162"/>
      <c r="L1047" s="162"/>
      <c r="M1047" s="162"/>
    </row>
    <row r="1048" spans="11:13" ht="15.75">
      <c r="K1048" s="162"/>
      <c r="L1048" s="162"/>
      <c r="M1048" s="162"/>
    </row>
    <row r="1049" spans="11:13" ht="15.75">
      <c r="K1049" s="162"/>
      <c r="L1049" s="162"/>
      <c r="M1049" s="162"/>
    </row>
    <row r="1050" spans="11:13" ht="15.75">
      <c r="K1050" s="162"/>
      <c r="L1050" s="162"/>
      <c r="M1050" s="162"/>
    </row>
    <row r="1051" spans="11:13" ht="15.75">
      <c r="K1051" s="162"/>
      <c r="L1051" s="162"/>
      <c r="M1051" s="162"/>
    </row>
    <row r="1052" spans="11:13" ht="15.75">
      <c r="K1052" s="162"/>
      <c r="L1052" s="162"/>
      <c r="M1052" s="162"/>
    </row>
    <row r="1053" spans="11:13" ht="15.75">
      <c r="K1053" s="162"/>
      <c r="L1053" s="162"/>
      <c r="M1053" s="162"/>
    </row>
    <row r="1054" spans="11:13" ht="15.75">
      <c r="K1054" s="162"/>
      <c r="L1054" s="162"/>
      <c r="M1054" s="162"/>
    </row>
    <row r="1055" spans="11:13" ht="15.75">
      <c r="K1055" s="162"/>
      <c r="L1055" s="162"/>
      <c r="M1055" s="162"/>
    </row>
    <row r="1056" spans="11:13" ht="15.75">
      <c r="K1056" s="162"/>
      <c r="L1056" s="162"/>
      <c r="M1056" s="162"/>
    </row>
    <row r="1057" spans="11:13" ht="15.75">
      <c r="K1057" s="162"/>
      <c r="L1057" s="162"/>
      <c r="M1057" s="162"/>
    </row>
    <row r="1058" spans="11:13" ht="15.75">
      <c r="K1058" s="162"/>
      <c r="L1058" s="162"/>
      <c r="M1058" s="162"/>
    </row>
    <row r="1059" spans="11:13" ht="15.75">
      <c r="K1059" s="162"/>
      <c r="L1059" s="162"/>
      <c r="M1059" s="162"/>
    </row>
    <row r="1060" spans="11:13" ht="15.75">
      <c r="K1060" s="162"/>
      <c r="L1060" s="162"/>
      <c r="M1060" s="162"/>
    </row>
    <row r="1061" spans="11:13" ht="15.75">
      <c r="K1061" s="162"/>
      <c r="L1061" s="162"/>
      <c r="M1061" s="162"/>
    </row>
  </sheetData>
  <printOptions/>
  <pageMargins left="0.5" right="0.5" top="0.5" bottom="0.5" header="0.5" footer="0.5"/>
  <pageSetup fitToHeight="5" fitToWidth="1" horizontalDpi="300" verticalDpi="3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2003-03-25T06:58:53Z</cp:lastPrinted>
  <dcterms:created xsi:type="dcterms:W3CDTF">2001-06-13T02:18:40Z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