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<sst xmlns="http://schemas.openxmlformats.org/spreadsheetml/2006/main" count="33" uniqueCount="30">
  <si>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2000</t>
  </si>
  <si>
    <t>2001</t>
  </si>
  <si>
    <t>31 December</t>
  </si>
  <si>
    <t>As At</t>
  </si>
  <si>
    <t>Change</t>
  </si>
  <si>
    <t>外匯基金資產負債表摘要</t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</si>
  <si>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</si>
  <si>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r>
      <t>2001</t>
    </r>
    <r>
      <rPr>
        <sz val="12"/>
        <rFont val="細明體"/>
        <family val="3"/>
      </rPr>
      <t>年</t>
    </r>
  </si>
  <si>
    <r>
      <t>2000</t>
    </r>
    <r>
      <rPr>
        <sz val="12"/>
        <rFont val="細明體"/>
        <family val="3"/>
      </rPr>
      <t>年</t>
    </r>
  </si>
  <si>
    <t>資產</t>
  </si>
  <si>
    <t>存款</t>
  </si>
  <si>
    <t>債務證券</t>
  </si>
  <si>
    <t>香港股票</t>
  </si>
  <si>
    <t>其他股票</t>
  </si>
  <si>
    <t>其他資產</t>
  </si>
  <si>
    <t>資產總額</t>
  </si>
  <si>
    <t>負債及累計盈餘</t>
  </si>
  <si>
    <t>負債證明書</t>
  </si>
  <si>
    <t>流通硬幣</t>
  </si>
  <si>
    <t>銀行體系結餘</t>
  </si>
  <si>
    <t>外匯基金票據及債券</t>
  </si>
  <si>
    <t>其他負債</t>
  </si>
  <si>
    <t>負債總額</t>
  </si>
  <si>
    <t>累計盈餘</t>
  </si>
  <si>
    <t>負債總額及累計盈餘</t>
  </si>
  <si>
    <t>變動</t>
  </si>
  <si>
    <t xml:space="preserve">       -</t>
  </si>
  <si>
    <t>（以十億港元計）</t>
  </si>
  <si>
    <r>
      <t>附件</t>
    </r>
    <r>
      <rPr>
        <sz val="12"/>
        <rFont val="Times New Roman"/>
        <family val="1"/>
      </rPr>
      <t xml:space="preserve"> 3</t>
    </r>
  </si>
  <si>
    <t>其他香港特別行政區政府基金存款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</si>
</sst>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</numFmts>
  <fonts count="15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sz val="12"/>
      <name val="Arial MT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sz val="12"/>
      <name val="細明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b/>
      <u val="single"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/>
      <protection/>
    </xf>
    <xf numFmtId="0" fontId="5" fillId="2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15" applyFont="1">
      <alignment/>
      <protection/>
    </xf>
    <xf numFmtId="0" fontId="6" fillId="0" borderId="0" xfId="15" applyFont="1">
      <alignment/>
      <protection/>
    </xf>
    <xf numFmtId="191" fontId="7" fillId="0" borderId="0" xfId="19" applyNumberFormat="1" applyFont="1" applyAlignment="1">
      <alignment/>
    </xf>
    <xf numFmtId="15" fontId="7" fillId="0" borderId="0" xfId="15" applyNumberFormat="1" applyFont="1" applyAlignment="1" applyProtection="1" quotePrefix="1">
      <alignment horizontal="right"/>
      <protection/>
    </xf>
    <xf numFmtId="191" fontId="8" fillId="0" borderId="0" xfId="19" applyNumberFormat="1" applyFont="1" applyBorder="1" applyAlignment="1" applyProtection="1">
      <alignment/>
      <protection locked="0"/>
    </xf>
    <xf numFmtId="191" fontId="8" fillId="0" borderId="1" xfId="19" applyNumberFormat="1" applyFont="1" applyBorder="1" applyAlignment="1" applyProtection="1">
      <alignment/>
      <protection locked="0"/>
    </xf>
    <xf numFmtId="191" fontId="8" fillId="0" borderId="2" xfId="19" applyNumberFormat="1" applyFont="1" applyBorder="1" applyAlignment="1" applyProtection="1">
      <alignment/>
      <protection locked="0"/>
    </xf>
    <xf numFmtId="191" fontId="7" fillId="0" borderId="0" xfId="19" applyNumberFormat="1" applyFont="1" applyBorder="1" applyAlignment="1">
      <alignment/>
    </xf>
    <xf numFmtId="0" fontId="7" fillId="0" borderId="0" xfId="15" applyFont="1" applyAlignment="1">
      <alignment horizontal="right"/>
      <protection/>
    </xf>
    <xf numFmtId="196" fontId="7" fillId="0" borderId="0" xfId="15" applyNumberFormat="1" applyFont="1">
      <alignment/>
      <protection/>
    </xf>
    <xf numFmtId="196" fontId="7" fillId="0" borderId="0" xfId="19" applyNumberFormat="1" applyFont="1" applyAlignment="1">
      <alignment/>
    </xf>
    <xf numFmtId="196" fontId="7" fillId="0" borderId="0" xfId="15" applyNumberFormat="1" applyFont="1" applyAlignment="1">
      <alignment horizontal="right"/>
      <protection/>
    </xf>
    <xf numFmtId="196" fontId="7" fillId="0" borderId="0" xfId="15" applyNumberFormat="1" applyFont="1" applyAlignment="1" applyProtection="1" quotePrefix="1">
      <alignment horizontal="right"/>
      <protection/>
    </xf>
    <xf numFmtId="196" fontId="8" fillId="0" borderId="0" xfId="19" applyNumberFormat="1" applyFont="1" applyBorder="1" applyAlignment="1" applyProtection="1">
      <alignment/>
      <protection locked="0"/>
    </xf>
    <xf numFmtId="196" fontId="8" fillId="0" borderId="1" xfId="19" applyNumberFormat="1" applyFont="1" applyBorder="1" applyAlignment="1" applyProtection="1">
      <alignment/>
      <protection locked="0"/>
    </xf>
    <xf numFmtId="196" fontId="8" fillId="0" borderId="2" xfId="19" applyNumberFormat="1" applyFont="1" applyBorder="1" applyAlignment="1" applyProtection="1">
      <alignment/>
      <protection locked="0"/>
    </xf>
    <xf numFmtId="196" fontId="7" fillId="0" borderId="0" xfId="19" applyNumberFormat="1" applyFont="1" applyBorder="1" applyAlignment="1">
      <alignment/>
    </xf>
    <xf numFmtId="15" fontId="7" fillId="0" borderId="0" xfId="15" applyNumberFormat="1" applyFont="1" applyAlignment="1" applyProtection="1">
      <alignment horizontal="right"/>
      <protection/>
    </xf>
    <xf numFmtId="0" fontId="10" fillId="0" borderId="0" xfId="15" applyFont="1">
      <alignment/>
      <protection/>
    </xf>
    <xf numFmtId="196" fontId="7" fillId="0" borderId="0" xfId="15" applyNumberFormat="1" applyFont="1" applyAlignment="1" applyProtection="1">
      <alignment horizontal="right"/>
      <protection/>
    </xf>
    <xf numFmtId="0" fontId="11" fillId="0" borderId="0" xfId="15" applyFont="1">
      <alignment/>
      <protection/>
    </xf>
    <xf numFmtId="186" fontId="11" fillId="0" borderId="0" xfId="15" applyNumberFormat="1" applyFont="1" applyAlignment="1" applyProtection="1">
      <alignment horizontal="left"/>
      <protection/>
    </xf>
    <xf numFmtId="0" fontId="11" fillId="0" borderId="0" xfId="15" applyFont="1" applyAlignment="1">
      <alignment horizontal="right"/>
      <protection/>
    </xf>
    <xf numFmtId="196" fontId="7" fillId="0" borderId="0" xfId="19" applyNumberFormat="1" applyFont="1" applyAlignment="1" quotePrefix="1">
      <alignment horizontal="center"/>
    </xf>
    <xf numFmtId="0" fontId="12" fillId="0" borderId="0" xfId="15" applyFont="1" applyAlignment="1">
      <alignment horizontal="center"/>
      <protection/>
    </xf>
    <xf numFmtId="0" fontId="13" fillId="0" borderId="0" xfId="15" applyFont="1">
      <alignment/>
      <protection/>
    </xf>
    <xf numFmtId="0" fontId="14" fillId="0" borderId="0" xfId="15" applyFont="1" applyAlignment="1">
      <alignment horizontal="center"/>
      <protection/>
    </xf>
  </cellXfs>
  <cellStyles count="11">
    <cellStyle name="Normal" xfId="0"/>
    <cellStyle name="Normal_Balance sheet for Legco" xfId="15"/>
    <cellStyle name="Normal_Daily BS_B" xfId="16"/>
    <cellStyle name="Normal_Daily_IE" xfId="17"/>
    <cellStyle name="Normal_EFAC Annex 1&amp;2 Sep01" xfId="18"/>
    <cellStyle name="Comma" xfId="19"/>
    <cellStyle name="Comma [0]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20" zoomScaleNormal="120" workbookViewId="0" topLeftCell="A20">
      <selection activeCell="B25" sqref="B25"/>
    </sheetView>
  </sheetViews>
  <sheetFormatPr defaultColWidth="9.33203125" defaultRowHeight="16.5" customHeight="1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1" customWidth="1"/>
    <col min="5" max="5" width="3.33203125" style="10" customWidth="1"/>
    <col min="6" max="6" width="13.83203125" style="10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3.16015625" style="1" customWidth="1"/>
    <col min="14" max="14" width="10.16015625" style="1" customWidth="1"/>
    <col min="15" max="16384" width="9.33203125" style="1" customWidth="1"/>
  </cols>
  <sheetData>
    <row r="1" ht="16.5" customHeight="1">
      <c r="N1" s="23" t="s">
        <v>28</v>
      </c>
    </row>
    <row r="2" ht="16.5" customHeight="1">
      <c r="N2" s="23"/>
    </row>
    <row r="3" spans="1:14" s="26" customFormat="1" ht="16.5" customHeight="1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s="26" customFormat="1" ht="27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6.5" customHeight="1">
      <c r="A5" s="19" t="s">
        <v>27</v>
      </c>
    </row>
    <row r="6" ht="16.5" customHeight="1">
      <c r="A6" s="2"/>
    </row>
    <row r="7" spans="4:14" s="9" customFormat="1" ht="16.5" customHeight="1">
      <c r="D7" s="12" t="s">
        <v>7</v>
      </c>
      <c r="E7" s="12"/>
      <c r="F7" s="12" t="s">
        <v>8</v>
      </c>
      <c r="H7" s="9" t="s">
        <v>3</v>
      </c>
      <c r="J7" s="9" t="s">
        <v>3</v>
      </c>
      <c r="N7" s="23" t="s">
        <v>25</v>
      </c>
    </row>
    <row r="8" spans="4:12" ht="16.5" customHeight="1">
      <c r="D8" s="20" t="s">
        <v>6</v>
      </c>
      <c r="F8" s="20" t="s">
        <v>6</v>
      </c>
      <c r="H8" s="4" t="s">
        <v>2</v>
      </c>
      <c r="J8" s="4" t="s">
        <v>2</v>
      </c>
      <c r="L8" s="18" t="s">
        <v>4</v>
      </c>
    </row>
    <row r="9" spans="4:12" ht="16.5" customHeight="1">
      <c r="D9" s="13"/>
      <c r="F9" s="13"/>
      <c r="H9" s="4" t="s">
        <v>1</v>
      </c>
      <c r="J9" s="4" t="s">
        <v>0</v>
      </c>
      <c r="L9" s="4"/>
    </row>
    <row r="10" spans="4:12" ht="16.5" customHeight="1">
      <c r="D10" s="10"/>
      <c r="H10" s="1"/>
      <c r="L10" s="1"/>
    </row>
    <row r="11" spans="1:12" ht="16.5" customHeight="1">
      <c r="A11" s="19" t="s">
        <v>9</v>
      </c>
      <c r="D11" s="10"/>
      <c r="H11" s="1"/>
      <c r="L11" s="1"/>
    </row>
    <row r="12" spans="1:14" ht="16.5" customHeight="1">
      <c r="A12" s="21" t="s">
        <v>10</v>
      </c>
      <c r="D12" s="14">
        <v>98.6</v>
      </c>
      <c r="F12" s="14">
        <v>73.1</v>
      </c>
      <c r="H12" s="5">
        <f>14044+84571</f>
        <v>98615</v>
      </c>
      <c r="J12" s="5">
        <f>72697+349</f>
        <v>73046</v>
      </c>
      <c r="L12" s="5">
        <f>H12-J12</f>
        <v>25569</v>
      </c>
      <c r="N12" s="14">
        <v>25.5</v>
      </c>
    </row>
    <row r="13" spans="1:14" ht="16.5" customHeight="1">
      <c r="A13" s="21" t="s">
        <v>11</v>
      </c>
      <c r="D13" s="14">
        <v>733.3</v>
      </c>
      <c r="F13" s="14">
        <v>729.8</v>
      </c>
      <c r="H13" s="5">
        <f>623504+84610+25182</f>
        <v>733296</v>
      </c>
      <c r="J13" s="5">
        <v>729834</v>
      </c>
      <c r="L13" s="5">
        <f>H13-J13</f>
        <v>3462</v>
      </c>
      <c r="N13" s="14">
        <v>3.5</v>
      </c>
    </row>
    <row r="14" spans="1:14" ht="16.5" customHeight="1">
      <c r="A14" s="21" t="s">
        <v>12</v>
      </c>
      <c r="D14" s="14">
        <v>85.9</v>
      </c>
      <c r="F14" s="14">
        <v>152.9</v>
      </c>
      <c r="H14" s="5">
        <f>85081+783</f>
        <v>85864</v>
      </c>
      <c r="J14" s="5">
        <f>150700+2242</f>
        <v>152942</v>
      </c>
      <c r="L14" s="5">
        <f>H14-J14</f>
        <v>-67078</v>
      </c>
      <c r="N14" s="14">
        <v>-67</v>
      </c>
    </row>
    <row r="15" spans="1:14" ht="16.5" customHeight="1">
      <c r="A15" s="21" t="s">
        <v>13</v>
      </c>
      <c r="D15" s="14">
        <v>35.3</v>
      </c>
      <c r="F15" s="14">
        <v>40.6</v>
      </c>
      <c r="H15" s="5">
        <v>35325</v>
      </c>
      <c r="J15" s="5">
        <v>40584</v>
      </c>
      <c r="L15" s="5">
        <f>H15-J15</f>
        <v>-5259</v>
      </c>
      <c r="N15" s="14">
        <v>-5.3</v>
      </c>
    </row>
    <row r="16" spans="1:14" ht="16.5" customHeight="1">
      <c r="A16" s="21" t="s">
        <v>14</v>
      </c>
      <c r="D16" s="14">
        <v>27.5</v>
      </c>
      <c r="F16" s="14">
        <v>27</v>
      </c>
      <c r="H16" s="5">
        <f>145+26602+717</f>
        <v>27464</v>
      </c>
      <c r="J16" s="5">
        <f>142+184+26631</f>
        <v>26957</v>
      </c>
      <c r="L16" s="5">
        <f>H16-J16</f>
        <v>507</v>
      </c>
      <c r="N16" s="14">
        <v>0.5</v>
      </c>
    </row>
    <row r="17" spans="4:14" ht="16.5" customHeight="1">
      <c r="D17" s="15"/>
      <c r="F17" s="15"/>
      <c r="H17" s="6"/>
      <c r="J17" s="6"/>
      <c r="L17" s="6"/>
      <c r="N17" s="15"/>
    </row>
    <row r="18" spans="6:14" ht="16.5" customHeight="1">
      <c r="F18" s="11"/>
      <c r="J18" s="3"/>
      <c r="N18" s="11"/>
    </row>
    <row r="19" spans="1:14" ht="16.5" customHeight="1" thickBot="1">
      <c r="A19" s="19" t="s">
        <v>15</v>
      </c>
      <c r="D19" s="16">
        <f>SUM(D11:D17)</f>
        <v>980.5999999999999</v>
      </c>
      <c r="F19" s="16">
        <f>SUM(F11:F17)</f>
        <v>1023.4</v>
      </c>
      <c r="H19" s="7">
        <f>SUM(H11:H17)</f>
        <v>980564</v>
      </c>
      <c r="J19" s="7">
        <f>SUM(J11:J17)</f>
        <v>1023363</v>
      </c>
      <c r="L19" s="7">
        <f>SUM(L11:L17)</f>
        <v>-42799</v>
      </c>
      <c r="N19" s="16">
        <f>SUM(N11:N17)</f>
        <v>-42.8</v>
      </c>
    </row>
    <row r="20" spans="6:14" ht="27.75" customHeight="1" thickTop="1">
      <c r="F20" s="11"/>
      <c r="J20" s="3"/>
      <c r="N20" s="11"/>
    </row>
    <row r="21" spans="1:14" ht="16.5" customHeight="1">
      <c r="A21" s="19" t="s">
        <v>16</v>
      </c>
      <c r="F21" s="11"/>
      <c r="J21" s="3"/>
      <c r="N21" s="11"/>
    </row>
    <row r="22" spans="1:14" ht="16.5" customHeight="1">
      <c r="A22" s="21" t="s">
        <v>17</v>
      </c>
      <c r="D22" s="14">
        <v>107.5</v>
      </c>
      <c r="F22" s="11">
        <v>99.2</v>
      </c>
      <c r="J22" s="3"/>
      <c r="N22" s="11">
        <v>8.3</v>
      </c>
    </row>
    <row r="23" spans="1:14" ht="16.5" customHeight="1">
      <c r="A23" s="21" t="s">
        <v>18</v>
      </c>
      <c r="D23" s="14">
        <v>5.7</v>
      </c>
      <c r="F23" s="11">
        <v>5.9</v>
      </c>
      <c r="J23" s="3"/>
      <c r="N23" s="11">
        <v>-0.2</v>
      </c>
    </row>
    <row r="24" spans="1:14" ht="16.5" customHeight="1">
      <c r="A24" s="21" t="s">
        <v>19</v>
      </c>
      <c r="D24" s="14">
        <v>0.7</v>
      </c>
      <c r="F24" s="11">
        <v>0.7</v>
      </c>
      <c r="J24" s="3"/>
      <c r="N24" s="24" t="s">
        <v>26</v>
      </c>
    </row>
    <row r="25" spans="1:14" ht="16.5" customHeight="1">
      <c r="A25" s="21" t="s">
        <v>20</v>
      </c>
      <c r="D25" s="14">
        <v>118.2</v>
      </c>
      <c r="F25" s="14">
        <v>109.3</v>
      </c>
      <c r="H25" s="5">
        <f>107545+5691+671+118157</f>
        <v>232064</v>
      </c>
      <c r="J25" s="5">
        <f>99265+5918+669+109288</f>
        <v>215140</v>
      </c>
      <c r="L25" s="5">
        <f>H25-J25</f>
        <v>16924</v>
      </c>
      <c r="N25" s="14">
        <v>8.9</v>
      </c>
    </row>
    <row r="26" spans="1:14" ht="16.5" customHeight="1">
      <c r="A26" s="22" t="s">
        <v>29</v>
      </c>
      <c r="D26" s="14">
        <v>380.6</v>
      </c>
      <c r="F26" s="14">
        <v>417.2</v>
      </c>
      <c r="H26" s="5"/>
      <c r="J26" s="5"/>
      <c r="L26" s="5"/>
      <c r="N26" s="14">
        <v>-36.6</v>
      </c>
    </row>
    <row r="27" spans="1:14" ht="16.5" customHeight="1">
      <c r="A27" s="21" t="s">
        <v>21</v>
      </c>
      <c r="D27" s="14">
        <v>65.2</v>
      </c>
      <c r="F27" s="14">
        <v>84</v>
      </c>
      <c r="H27" s="6">
        <f>47011+5124+13019</f>
        <v>65154</v>
      </c>
      <c r="J27" s="6">
        <f>35389+9660+38913</f>
        <v>83962</v>
      </c>
      <c r="L27" s="6">
        <f>H27-J27</f>
        <v>-18808</v>
      </c>
      <c r="N27" s="14">
        <v>-18.8</v>
      </c>
    </row>
    <row r="28" spans="4:14" ht="16.5" customHeight="1">
      <c r="D28" s="15"/>
      <c r="F28" s="15"/>
      <c r="H28" s="5"/>
      <c r="J28" s="5"/>
      <c r="L28" s="5"/>
      <c r="N28" s="15"/>
    </row>
    <row r="29" spans="1:14" ht="16.5" customHeight="1">
      <c r="A29" s="19" t="s">
        <v>22</v>
      </c>
      <c r="D29" s="14">
        <f>SUM(D21:D27)</f>
        <v>677.9000000000001</v>
      </c>
      <c r="F29" s="14">
        <f>SUM(F21:F27)</f>
        <v>716.3</v>
      </c>
      <c r="H29" s="5">
        <f>SUM(H25:H27)</f>
        <v>297218</v>
      </c>
      <c r="J29" s="5">
        <f>SUM(J25:J27)</f>
        <v>299102</v>
      </c>
      <c r="L29" s="5">
        <f>SUM(L25:L27)</f>
        <v>-1884</v>
      </c>
      <c r="N29" s="14">
        <f>SUM(N21:N27)</f>
        <v>-38.400000000000006</v>
      </c>
    </row>
    <row r="30" spans="1:14" ht="16.5" customHeight="1">
      <c r="A30" s="19" t="s">
        <v>23</v>
      </c>
      <c r="D30" s="15">
        <v>302.7</v>
      </c>
      <c r="F30" s="15">
        <v>307.1</v>
      </c>
      <c r="H30" s="6">
        <v>302744</v>
      </c>
      <c r="J30" s="6">
        <v>307099</v>
      </c>
      <c r="L30" s="6">
        <f>H30-J30</f>
        <v>-4355</v>
      </c>
      <c r="N30" s="15">
        <v>-4.4</v>
      </c>
    </row>
    <row r="31" spans="4:14" ht="16.5" customHeight="1">
      <c r="D31" s="17"/>
      <c r="F31" s="17"/>
      <c r="H31" s="8"/>
      <c r="J31" s="8"/>
      <c r="L31" s="8"/>
      <c r="N31" s="17"/>
    </row>
    <row r="32" spans="1:14" ht="16.5" customHeight="1" thickBot="1">
      <c r="A32" s="19" t="s">
        <v>24</v>
      </c>
      <c r="D32" s="16">
        <f>D29+D30</f>
        <v>980.6000000000001</v>
      </c>
      <c r="F32" s="16">
        <f>F29+F30</f>
        <v>1023.4</v>
      </c>
      <c r="H32" s="7">
        <f>H29+H30</f>
        <v>599962</v>
      </c>
      <c r="J32" s="7">
        <f>J29+J30</f>
        <v>606201</v>
      </c>
      <c r="L32" s="7">
        <f>L29+L30</f>
        <v>-6239</v>
      </c>
      <c r="N32" s="16">
        <f>N29+N30</f>
        <v>-42.800000000000004</v>
      </c>
    </row>
    <row r="33" spans="6:10" ht="16.5" customHeight="1" thickTop="1">
      <c r="F33" s="11"/>
      <c r="J33" s="3"/>
    </row>
    <row r="34" spans="4:12" ht="16.5" customHeight="1">
      <c r="D34" s="10"/>
      <c r="H34" s="1"/>
      <c r="L34" s="1"/>
    </row>
    <row r="35" spans="4:12" ht="16.5" customHeight="1">
      <c r="D35" s="10"/>
      <c r="H35" s="1"/>
      <c r="L35" s="1"/>
    </row>
    <row r="36" spans="4:12" ht="16.5" customHeight="1">
      <c r="D36" s="10"/>
      <c r="H36" s="1"/>
      <c r="L36" s="1"/>
    </row>
    <row r="37" spans="4:12" ht="16.5" customHeight="1">
      <c r="D37" s="10"/>
      <c r="H37" s="1"/>
      <c r="L37" s="1"/>
    </row>
    <row r="38" spans="4:12" ht="16.5" customHeight="1">
      <c r="D38" s="10"/>
      <c r="H38" s="1"/>
      <c r="L38" s="1"/>
    </row>
    <row r="39" spans="4:12" ht="16.5" customHeight="1">
      <c r="D39" s="10"/>
      <c r="H39" s="1"/>
      <c r="L39" s="1"/>
    </row>
    <row r="40" spans="4:12" ht="16.5" customHeight="1">
      <c r="D40" s="10"/>
      <c r="H40" s="1"/>
      <c r="L40" s="1"/>
    </row>
    <row r="41" spans="4:12" ht="16.5" customHeight="1">
      <c r="D41" s="10"/>
      <c r="H41" s="1"/>
      <c r="L41" s="1"/>
    </row>
    <row r="42" spans="4:12" ht="16.5" customHeight="1">
      <c r="D42" s="10"/>
      <c r="H42" s="1"/>
      <c r="L42" s="1"/>
    </row>
    <row r="43" spans="4:12" ht="16.5" customHeight="1">
      <c r="D43" s="10"/>
      <c r="H43" s="1"/>
      <c r="L43" s="1"/>
    </row>
    <row r="44" spans="4:12" ht="16.5" customHeight="1">
      <c r="D44" s="10"/>
      <c r="H44" s="1"/>
      <c r="L44" s="1"/>
    </row>
    <row r="45" spans="4:12" ht="16.5" customHeight="1">
      <c r="D45" s="10"/>
      <c r="H45" s="1"/>
      <c r="L45" s="1"/>
    </row>
    <row r="46" spans="4:12" ht="16.5" customHeight="1">
      <c r="D46" s="10"/>
      <c r="H46" s="1"/>
      <c r="L46" s="1"/>
    </row>
    <row r="47" spans="4:12" ht="16.5" customHeight="1">
      <c r="D47" s="10"/>
      <c r="H47" s="1"/>
      <c r="L47" s="1"/>
    </row>
    <row r="48" spans="4:12" ht="16.5" customHeight="1">
      <c r="D48" s="10"/>
      <c r="H48" s="1"/>
      <c r="L48" s="1"/>
    </row>
  </sheetData>
  <mergeCells count="1">
    <mergeCell ref="A3:N3"/>
  </mergeCells>
  <printOptions/>
  <pageMargins left="1" right="0.5" top="1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2002-01-17T07:04:28Z</cp:lastPrinted>
  <dcterms:created xsi:type="dcterms:W3CDTF">2001-10-18T01:32:34Z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