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7785" tabRatio="718" activeTab="1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externalReferences>
    <externalReference r:id="rId10"/>
  </externalReference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<sst xmlns="http://schemas.openxmlformats.org/spreadsheetml/2006/main" count="479" uniqueCount="157">
  <si>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</si>
  <si>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</si>
  <si>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</si>
  <si>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</si>
  <si>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</si>
  <si>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</si>
  <si>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</si>
  <si>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</si>
  <si>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</si>
  <si>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</si>
  <si>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</si>
  <si>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</si>
  <si>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</si>
  <si>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</si>
  <si>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</si>
  <si>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</si>
  <si>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</si>
  <si>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</si>
  <si>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</si>
  <si>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</si>
  <si>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</si>
  <si>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</si>
  <si>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</si>
  <si>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</si>
  <si>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</si>
  <si>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</si>
  <si>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</si>
  <si>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</si>
  <si>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</si>
  <si>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</si>
  <si>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</si>
  <si>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</si>
  <si>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</si>
  <si>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</si>
  <si>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</si>
  <si>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</si>
  <si>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</si>
  <si>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</si>
  <si>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</si>
  <si>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</si>
  <si>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</si>
  <si>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</si>
  <si>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</si>
  <si>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</si>
  <si>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</si>
  <si>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</si>
  <si>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</si>
  <si>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</si>
  <si>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</si>
  <si>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</si>
  <si>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</si>
  <si>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</si>
  <si>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</si>
  <si>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</si>
  <si>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</si>
  <si>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</si>
  <si>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</si>
  <si>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</si>
  <si>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</si>
  <si>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</si>
  <si>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</si>
  <si>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</si>
  <si>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</si>
  <si>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</si>
  <si>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</si>
  <si>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</si>
  <si>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</si>
  <si>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</si>
  <si>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</si>
  <si>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</si>
  <si>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</si>
  <si>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</si>
  <si>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</si>
  <si>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</si>
  <si>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</si>
  <si>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</si>
  <si>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</si>
  <si>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</si>
  <si>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</si>
  <si>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</si>
  <si>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</si>
  <si>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</si>
  <si>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</si>
  <si>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</si>
  <si>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</si>
  <si>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</si>
  <si>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</si>
  <si>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</si>
  <si>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</si>
  <si>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</si>
  <si>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</si>
  <si>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</si>
  <si>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</si>
  <si>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</si>
  <si>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</si>
  <si>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</si>
  <si>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</si>
  <si>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</si>
  <si>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</si>
  <si>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</si>
  <si>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</si>
  <si>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</si>
  <si>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</si>
  <si>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</si>
  <si>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</si>
  <si>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</si>
  <si>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</si>
  <si>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</si>
  <si>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</si>
  <si>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</si>
  <si>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</si>
  <si>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</si>
  <si>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</si>
  <si>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</si>
  <si>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</si>
  <si>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</si>
  <si>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</si>
  <si>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</si>
  <si>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</si>
  <si>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</si>
  <si>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</si>
  <si>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</si>
  <si>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</si>
  <si>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</si>
  <si>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</si>
  <si>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</si>
  <si>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</si>
  <si>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</si>
  <si>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</si>
  <si>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</si>
  <si>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</si>
  <si>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</si>
  <si>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</si>
  <si>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</si>
  <si>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</si>
  <si>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</si>
  <si>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</si>
  <si>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</si>
  <si>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</si>
  <si>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</si>
  <si>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</si>
  <si>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</si>
  <si>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</si>
  <si>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</si>
  <si>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</si>
  <si>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</si>
  <si>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</si>
  <si>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</si>
  <si>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</si>
  <si>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</si>
  <si>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</si>
  <si>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</si>
  <si>
    <t xml:space="preserve">Seasonally adjusted HK$M1 </t>
  </si>
  <si>
    <t>* RMB business includes RMB deposit taking, currency exchange, remittances and cross-border trade settlement.</t>
  </si>
  <si>
    <t xml:space="preserve">Number of authorized institutions engaged in </t>
  </si>
  <si>
    <t>RMB banking business*</t>
  </si>
  <si>
    <t>Earlier months (% change to Aug 2009)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</si>
</sst>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u val="single"/>
      <sz val="11"/>
      <color indexed="2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24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B\EXTRACT\EB2_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2_7_1"/>
    </sheetNames>
    <sheetDataSet>
      <sheetData sheetId="0">
        <row r="4">
          <cell r="G4">
            <v>278618.391</v>
          </cell>
          <cell r="H4">
            <v>335426.998</v>
          </cell>
          <cell r="I4">
            <v>614045.389</v>
          </cell>
        </row>
        <row r="6">
          <cell r="G6">
            <v>193654.165</v>
          </cell>
          <cell r="H6">
            <v>1850276.589</v>
          </cell>
          <cell r="I6">
            <v>2043930.754</v>
          </cell>
        </row>
        <row r="7">
          <cell r="G7">
            <v>3266590.293</v>
          </cell>
          <cell r="H7">
            <v>3028105.943</v>
          </cell>
          <cell r="I7">
            <v>6294696.236</v>
          </cell>
        </row>
        <row r="8">
          <cell r="G8">
            <v>67947.777</v>
          </cell>
          <cell r="H8">
            <v>22036.419</v>
          </cell>
          <cell r="I8">
            <v>89984.196</v>
          </cell>
        </row>
        <row r="9">
          <cell r="G9">
            <v>14244.78</v>
          </cell>
          <cell r="H9">
            <v>51003.009</v>
          </cell>
          <cell r="I9">
            <v>65247.789</v>
          </cell>
        </row>
        <row r="10">
          <cell r="G10">
            <v>733759.55</v>
          </cell>
          <cell r="H10">
            <v>603457.152</v>
          </cell>
          <cell r="I10">
            <v>1337216.702</v>
          </cell>
        </row>
        <row r="12">
          <cell r="G12">
            <v>4554814.956</v>
          </cell>
          <cell r="H12">
            <v>5890306.11</v>
          </cell>
          <cell r="I12">
            <v>10445121.066</v>
          </cell>
        </row>
        <row r="17">
          <cell r="G17">
            <v>12527.816</v>
          </cell>
          <cell r="H17">
            <v>4345.665</v>
          </cell>
          <cell r="I17">
            <v>16873.481</v>
          </cell>
        </row>
        <row r="18">
          <cell r="G18">
            <v>283711.411</v>
          </cell>
          <cell r="H18">
            <v>330621.477</v>
          </cell>
          <cell r="I18">
            <v>614332.888</v>
          </cell>
        </row>
        <row r="20">
          <cell r="G20">
            <v>352694.429</v>
          </cell>
          <cell r="H20">
            <v>2833960.79</v>
          </cell>
          <cell r="I20">
            <v>3186655.219</v>
          </cell>
        </row>
        <row r="21">
          <cell r="G21">
            <v>2311693.654</v>
          </cell>
          <cell r="H21">
            <v>862733.121</v>
          </cell>
          <cell r="I21">
            <v>3174426.775</v>
          </cell>
        </row>
        <row r="22">
          <cell r="G22">
            <v>39588.698</v>
          </cell>
          <cell r="H22">
            <v>64768.249</v>
          </cell>
          <cell r="I22">
            <v>104356.947</v>
          </cell>
        </row>
        <row r="23">
          <cell r="G23">
            <v>31427.236</v>
          </cell>
          <cell r="H23">
            <v>6948.387</v>
          </cell>
          <cell r="I23">
            <v>38375.623</v>
          </cell>
        </row>
        <row r="26">
          <cell r="G26">
            <v>8161.462</v>
          </cell>
          <cell r="H26">
            <v>57819.862</v>
          </cell>
          <cell r="I26">
            <v>65981.324</v>
          </cell>
        </row>
        <row r="27">
          <cell r="G27">
            <v>654103.99</v>
          </cell>
          <cell r="H27">
            <v>1499118.902</v>
          </cell>
          <cell r="I27">
            <v>2153222.892</v>
          </cell>
        </row>
        <row r="29">
          <cell r="G29">
            <v>3789.992</v>
          </cell>
          <cell r="H29">
            <v>105792.426</v>
          </cell>
          <cell r="I29">
            <v>109582.418</v>
          </cell>
        </row>
        <row r="30">
          <cell r="G30">
            <v>71296.029</v>
          </cell>
          <cell r="H30">
            <v>577436.632</v>
          </cell>
          <cell r="I30">
            <v>648732.661</v>
          </cell>
        </row>
        <row r="31">
          <cell r="G31">
            <v>472709.403</v>
          </cell>
          <cell r="H31">
            <v>274116.92</v>
          </cell>
          <cell r="I31">
            <v>746826.323</v>
          </cell>
        </row>
        <row r="32">
          <cell r="G32">
            <v>106308.566</v>
          </cell>
          <cell r="H32">
            <v>541772.924</v>
          </cell>
          <cell r="I32">
            <v>648081.49</v>
          </cell>
        </row>
        <row r="33">
          <cell r="G33">
            <v>60404.268</v>
          </cell>
          <cell r="H33">
            <v>46551.444</v>
          </cell>
          <cell r="I33">
            <v>106955.712</v>
          </cell>
        </row>
        <row r="34">
          <cell r="G34">
            <v>70643.423</v>
          </cell>
          <cell r="H34">
            <v>366.889</v>
          </cell>
          <cell r="I34">
            <v>71010.312</v>
          </cell>
        </row>
        <row r="35">
          <cell r="G35">
            <v>490354.936</v>
          </cell>
          <cell r="H35">
            <v>526931.904</v>
          </cell>
          <cell r="I35">
            <v>1017286.84</v>
          </cell>
        </row>
        <row r="37">
          <cell r="G37">
            <v>4275722.625</v>
          </cell>
          <cell r="H37">
            <v>6169398.441</v>
          </cell>
          <cell r="I37">
            <v>10445121.066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28"/>
      <c r="M1" s="128"/>
      <c r="N1" s="128"/>
      <c r="O1" s="106"/>
      <c r="P1" s="107"/>
    </row>
    <row r="2" spans="1:16" ht="20.25">
      <c r="A2" s="6" t="str">
        <f>"TABLE 1A  :  HONG KONG MONETARY  STATISTICS  -  "&amp;TEXT(C7,"mmmm yyyy")</f>
        <v>TABLE 1A  :  HONG KONG MONETARY  STATISTICS  -  August 2009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27">
        <v>40026</v>
      </c>
      <c r="D7" s="51" t="s">
        <v>156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40001</v>
      </c>
      <c r="E9" s="111"/>
      <c r="F9" s="112"/>
      <c r="G9" s="23"/>
      <c r="H9" s="58">
        <v>39937</v>
      </c>
      <c r="I9" s="111"/>
      <c r="J9" s="112"/>
      <c r="K9" s="23"/>
      <c r="L9" s="58">
        <v>39661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619287.59</v>
      </c>
      <c r="D12" s="95">
        <v>602650.908</v>
      </c>
      <c r="E12" s="46" t="s">
        <v>2</v>
      </c>
      <c r="F12" s="47">
        <v>2.760583578179876</v>
      </c>
      <c r="G12" s="48" t="s">
        <v>3</v>
      </c>
      <c r="H12" s="95">
        <v>567727.357</v>
      </c>
      <c r="I12" s="46" t="s">
        <v>2</v>
      </c>
      <c r="J12" s="47">
        <v>9.081865153100239</v>
      </c>
      <c r="K12" s="48" t="s">
        <v>3</v>
      </c>
      <c r="L12" s="95">
        <v>443269.678</v>
      </c>
      <c r="M12" s="46" t="s">
        <v>2</v>
      </c>
      <c r="N12" s="47">
        <v>39.708989975172614</v>
      </c>
      <c r="O12" s="49" t="s">
        <v>3</v>
      </c>
      <c r="P12" s="4"/>
    </row>
    <row r="13" spans="1:16" ht="15">
      <c r="A13" s="33" t="s">
        <v>4</v>
      </c>
      <c r="B13" s="33"/>
      <c r="C13" s="95">
        <v>204462.42</v>
      </c>
      <c r="D13" s="95">
        <v>189010.266</v>
      </c>
      <c r="E13" s="46" t="s">
        <v>2</v>
      </c>
      <c r="F13" s="47">
        <v>8.175298795674934</v>
      </c>
      <c r="G13" s="48" t="s">
        <v>3</v>
      </c>
      <c r="H13" s="95">
        <v>166092.476</v>
      </c>
      <c r="I13" s="46" t="s">
        <v>2</v>
      </c>
      <c r="J13" s="47">
        <v>23.10155458215941</v>
      </c>
      <c r="K13" s="48" t="s">
        <v>3</v>
      </c>
      <c r="L13" s="95">
        <v>153014.503</v>
      </c>
      <c r="M13" s="46" t="s">
        <v>2</v>
      </c>
      <c r="N13" s="47">
        <v>33.622902398996786</v>
      </c>
      <c r="O13" s="49" t="s">
        <v>3</v>
      </c>
      <c r="P13" s="4"/>
    </row>
    <row r="14" spans="1:16" ht="15">
      <c r="A14" s="33" t="s">
        <v>5</v>
      </c>
      <c r="B14" s="33"/>
      <c r="C14" s="95">
        <v>823750.01</v>
      </c>
      <c r="D14" s="95">
        <v>791661.174</v>
      </c>
      <c r="E14" s="46" t="s">
        <v>2</v>
      </c>
      <c r="F14" s="47">
        <v>4.053354775233672</v>
      </c>
      <c r="G14" s="48" t="s">
        <v>3</v>
      </c>
      <c r="H14" s="95">
        <v>733819.833</v>
      </c>
      <c r="I14" s="46" t="s">
        <v>2</v>
      </c>
      <c r="J14" s="47">
        <v>12.255075831399623</v>
      </c>
      <c r="K14" s="48" t="s">
        <v>3</v>
      </c>
      <c r="L14" s="95">
        <v>596284.181</v>
      </c>
      <c r="M14" s="46" t="s">
        <v>2</v>
      </c>
      <c r="N14" s="47">
        <v>38.147218431743056</v>
      </c>
      <c r="O14" s="49" t="s">
        <v>3</v>
      </c>
      <c r="P14" s="8"/>
    </row>
    <row r="15" spans="1:16" ht="15">
      <c r="A15" s="33" t="s">
        <v>6</v>
      </c>
      <c r="B15" s="105"/>
      <c r="C15" s="95">
        <v>3470146.096</v>
      </c>
      <c r="D15" s="95">
        <v>3484944.762</v>
      </c>
      <c r="E15" s="46" t="s">
        <v>2</v>
      </c>
      <c r="F15" s="47">
        <v>-0.4246456403374168</v>
      </c>
      <c r="G15" s="48" t="s">
        <v>3</v>
      </c>
      <c r="H15" s="95">
        <v>3388016.597</v>
      </c>
      <c r="I15" s="46" t="s">
        <v>2</v>
      </c>
      <c r="J15" s="47">
        <v>2.424117375125107</v>
      </c>
      <c r="K15" s="48" t="s">
        <v>3</v>
      </c>
      <c r="L15" s="95">
        <v>3054748.529</v>
      </c>
      <c r="M15" s="46" t="s">
        <v>2</v>
      </c>
      <c r="N15" s="47">
        <v>13.598421050258565</v>
      </c>
      <c r="O15" s="49" t="s">
        <v>3</v>
      </c>
      <c r="P15" s="4"/>
    </row>
    <row r="16" spans="1:16" ht="15">
      <c r="A16" s="33" t="s">
        <v>7</v>
      </c>
      <c r="B16" s="105"/>
      <c r="C16" s="95">
        <v>3031836.227</v>
      </c>
      <c r="D16" s="95">
        <v>3010370.821</v>
      </c>
      <c r="E16" s="46" t="s">
        <v>2</v>
      </c>
      <c r="F16" s="47">
        <v>0.7130485669825077</v>
      </c>
      <c r="G16" s="48" t="s">
        <v>3</v>
      </c>
      <c r="H16" s="95">
        <v>2989337.978</v>
      </c>
      <c r="I16" s="46" t="s">
        <v>2</v>
      </c>
      <c r="J16" s="47">
        <v>1.4216608932400732</v>
      </c>
      <c r="K16" s="48" t="s">
        <v>3</v>
      </c>
      <c r="L16" s="95">
        <v>2828668.999</v>
      </c>
      <c r="M16" s="46" t="s">
        <v>2</v>
      </c>
      <c r="N16" s="47">
        <v>7.182432022687152</v>
      </c>
      <c r="O16" s="49" t="s">
        <v>3</v>
      </c>
      <c r="P16" s="4"/>
    </row>
    <row r="17" spans="1:16" ht="15">
      <c r="A17" s="33" t="s">
        <v>5</v>
      </c>
      <c r="B17" s="105"/>
      <c r="C17" s="95">
        <v>6501982.323</v>
      </c>
      <c r="D17" s="95">
        <v>6495315.583</v>
      </c>
      <c r="E17" s="46" t="s">
        <v>2</v>
      </c>
      <c r="F17" s="47">
        <v>0.10263920074105215</v>
      </c>
      <c r="G17" s="48" t="s">
        <v>3</v>
      </c>
      <c r="H17" s="95">
        <v>6377354.575</v>
      </c>
      <c r="I17" s="46" t="s">
        <v>2</v>
      </c>
      <c r="J17" s="47">
        <v>1.9542232838762885</v>
      </c>
      <c r="K17" s="48" t="s">
        <v>3</v>
      </c>
      <c r="L17" s="95">
        <v>5883417.528</v>
      </c>
      <c r="M17" s="46" t="s">
        <v>2</v>
      </c>
      <c r="N17" s="47">
        <v>10.513698748323819</v>
      </c>
      <c r="O17" s="49" t="s">
        <v>3</v>
      </c>
      <c r="P17" s="4"/>
    </row>
    <row r="18" spans="1:16" ht="15">
      <c r="A18" s="33" t="s">
        <v>8</v>
      </c>
      <c r="B18" s="105"/>
      <c r="C18" s="95">
        <v>3486976.633</v>
      </c>
      <c r="D18" s="95">
        <v>3502925.061</v>
      </c>
      <c r="E18" s="46" t="s">
        <v>2</v>
      </c>
      <c r="F18" s="47">
        <v>-0.4552888720790236</v>
      </c>
      <c r="G18" s="48" t="s">
        <v>3</v>
      </c>
      <c r="H18" s="95">
        <v>3406270.244</v>
      </c>
      <c r="I18" s="46" t="s">
        <v>2</v>
      </c>
      <c r="J18" s="47">
        <v>2.3693477974086505</v>
      </c>
      <c r="K18" s="48" t="s">
        <v>3</v>
      </c>
      <c r="L18" s="95">
        <v>3076364.697</v>
      </c>
      <c r="M18" s="46" t="s">
        <v>2</v>
      </c>
      <c r="N18" s="47">
        <v>13.347310102746235</v>
      </c>
      <c r="O18" s="49" t="s">
        <v>3</v>
      </c>
      <c r="P18" s="4"/>
    </row>
    <row r="19" spans="1:16" ht="15">
      <c r="A19" s="33" t="s">
        <v>7</v>
      </c>
      <c r="B19" s="105"/>
      <c r="C19" s="95">
        <v>3042782.36</v>
      </c>
      <c r="D19" s="95">
        <v>3021641.136</v>
      </c>
      <c r="E19" s="46" t="s">
        <v>2</v>
      </c>
      <c r="F19" s="47">
        <v>0.6996603186302508</v>
      </c>
      <c r="G19" s="48" t="s">
        <v>3</v>
      </c>
      <c r="H19" s="95">
        <v>3001114.047</v>
      </c>
      <c r="I19" s="46" t="s">
        <v>2</v>
      </c>
      <c r="J19" s="47">
        <v>1.3884281752522156</v>
      </c>
      <c r="K19" s="48" t="s">
        <v>3</v>
      </c>
      <c r="L19" s="95">
        <v>2845178.017</v>
      </c>
      <c r="M19" s="46" t="s">
        <v>2</v>
      </c>
      <c r="N19" s="47">
        <v>6.945236530695425</v>
      </c>
      <c r="O19" s="49" t="s">
        <v>3</v>
      </c>
      <c r="P19" s="4"/>
    </row>
    <row r="20" spans="1:16" ht="15">
      <c r="A20" s="33" t="s">
        <v>5</v>
      </c>
      <c r="B20" s="105"/>
      <c r="C20" s="95">
        <v>6529758.993</v>
      </c>
      <c r="D20" s="95">
        <v>6524566.197</v>
      </c>
      <c r="E20" s="46" t="s">
        <v>2</v>
      </c>
      <c r="F20" s="47">
        <v>0.07958837175088718</v>
      </c>
      <c r="G20" s="48" t="s">
        <v>3</v>
      </c>
      <c r="H20" s="95">
        <v>6407384.291</v>
      </c>
      <c r="I20" s="46" t="s">
        <v>2</v>
      </c>
      <c r="J20" s="47">
        <v>1.9099010835340664</v>
      </c>
      <c r="K20" s="48" t="s">
        <v>3</v>
      </c>
      <c r="L20" s="95">
        <v>5921542.714</v>
      </c>
      <c r="M20" s="46" t="s">
        <v>2</v>
      </c>
      <c r="N20" s="47">
        <v>10.271247010716067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195982</v>
      </c>
      <c r="D22" s="95">
        <v>195499</v>
      </c>
      <c r="E22" s="46" t="s">
        <v>2</v>
      </c>
      <c r="F22" s="47">
        <v>0.24706008726387552</v>
      </c>
      <c r="G22" s="48" t="s">
        <v>3</v>
      </c>
      <c r="H22" s="95">
        <v>195256</v>
      </c>
      <c r="I22" s="46" t="s">
        <v>2</v>
      </c>
      <c r="J22" s="47">
        <v>0.3718195599623044</v>
      </c>
      <c r="K22" s="48" t="s">
        <v>3</v>
      </c>
      <c r="L22" s="95">
        <v>175072</v>
      </c>
      <c r="M22" s="46" t="s">
        <v>2</v>
      </c>
      <c r="N22" s="47">
        <v>11.943657466642293</v>
      </c>
      <c r="O22" s="49" t="s">
        <v>3</v>
      </c>
      <c r="P22" s="4"/>
    </row>
    <row r="23" spans="1:16" ht="15">
      <c r="A23" s="33" t="s">
        <v>10</v>
      </c>
      <c r="B23" s="105"/>
      <c r="C23" s="95">
        <v>183454.184</v>
      </c>
      <c r="D23" s="95">
        <v>182896.38</v>
      </c>
      <c r="E23" s="46" t="s">
        <v>2</v>
      </c>
      <c r="F23" s="47">
        <v>0.3049836196867375</v>
      </c>
      <c r="G23" s="48" t="s">
        <v>3</v>
      </c>
      <c r="H23" s="95">
        <v>180663.09</v>
      </c>
      <c r="I23" s="46" t="s">
        <v>2</v>
      </c>
      <c r="J23" s="47">
        <v>1.5449165626470744</v>
      </c>
      <c r="K23" s="48" t="s">
        <v>3</v>
      </c>
      <c r="L23" s="95">
        <v>161868.719</v>
      </c>
      <c r="M23" s="46" t="s">
        <v>2</v>
      </c>
      <c r="N23" s="47">
        <v>13.335167618148631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152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640514.906</v>
      </c>
      <c r="D27" s="95">
        <v>623648.668</v>
      </c>
      <c r="E27" s="46" t="s">
        <v>2</v>
      </c>
      <c r="F27" s="47">
        <v>2.7044454458772265</v>
      </c>
      <c r="G27" s="48" t="s">
        <v>3</v>
      </c>
      <c r="H27" s="95">
        <v>579574.843</v>
      </c>
      <c r="I27" s="46" t="s">
        <v>2</v>
      </c>
      <c r="J27" s="47">
        <v>10.514614934727248</v>
      </c>
      <c r="K27" s="48" t="s">
        <v>3</v>
      </c>
      <c r="L27" s="95">
        <v>458018.448</v>
      </c>
      <c r="M27" s="46" t="s">
        <v>2</v>
      </c>
      <c r="N27" s="47">
        <v>39.84478328261571</v>
      </c>
      <c r="O27" s="48" t="s">
        <v>3</v>
      </c>
      <c r="P27" s="4"/>
    </row>
    <row r="28" spans="1:16" ht="15">
      <c r="A28" s="33" t="s">
        <v>101</v>
      </c>
      <c r="B28" s="105"/>
      <c r="C28" s="95">
        <v>186764.777</v>
      </c>
      <c r="D28" s="95">
        <v>185466.338</v>
      </c>
      <c r="E28" s="46" t="s">
        <v>2</v>
      </c>
      <c r="F28" s="47">
        <v>0.7000941594048129</v>
      </c>
      <c r="G28" s="48" t="s">
        <v>3</v>
      </c>
      <c r="H28" s="95">
        <v>181715.1</v>
      </c>
      <c r="I28" s="46" t="s">
        <v>2</v>
      </c>
      <c r="J28" s="47">
        <v>2.7788978461338587</v>
      </c>
      <c r="K28" s="48" t="s">
        <v>3</v>
      </c>
      <c r="L28" s="95">
        <v>164760.941</v>
      </c>
      <c r="M28" s="46" t="s">
        <v>2</v>
      </c>
      <c r="N28" s="47">
        <v>13.355007483235966</v>
      </c>
      <c r="O28" s="48" t="s">
        <v>3</v>
      </c>
      <c r="P28" s="4"/>
    </row>
    <row r="29" spans="1:16" ht="15">
      <c r="A29" s="33" t="s">
        <v>102</v>
      </c>
      <c r="B29" s="105"/>
      <c r="C29" s="95">
        <v>453750.129</v>
      </c>
      <c r="D29" s="95">
        <v>438182.33</v>
      </c>
      <c r="E29" s="46" t="s">
        <v>2</v>
      </c>
      <c r="F29" s="47">
        <v>3.5528130493075736</v>
      </c>
      <c r="G29" s="48" t="s">
        <v>3</v>
      </c>
      <c r="H29" s="95">
        <v>397859.743</v>
      </c>
      <c r="I29" s="46" t="s">
        <v>2</v>
      </c>
      <c r="J29" s="47">
        <v>14.04776104728947</v>
      </c>
      <c r="K29" s="48" t="s">
        <v>3</v>
      </c>
      <c r="L29" s="95">
        <v>293257.507</v>
      </c>
      <c r="M29" s="46" t="s">
        <v>2</v>
      </c>
      <c r="N29" s="47">
        <v>54.72754087076109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640295.826</v>
      </c>
      <c r="D34" s="95">
        <v>608764.794</v>
      </c>
      <c r="E34" s="46" t="s">
        <v>2</v>
      </c>
      <c r="F34" s="47">
        <v>5.179509773030674</v>
      </c>
      <c r="G34" s="48" t="s">
        <v>3</v>
      </c>
      <c r="H34" s="95">
        <v>553156.743</v>
      </c>
      <c r="I34" s="46" t="s">
        <v>2</v>
      </c>
      <c r="J34" s="47">
        <v>15.75305446470891</v>
      </c>
      <c r="K34" s="48" t="s">
        <v>3</v>
      </c>
      <c r="L34" s="95">
        <v>434415.462</v>
      </c>
      <c r="M34" s="46" t="s">
        <v>2</v>
      </c>
      <c r="N34" s="47">
        <v>47.39250372262302</v>
      </c>
      <c r="O34" s="49" t="s">
        <v>3</v>
      </c>
      <c r="P34" s="4"/>
    </row>
    <row r="35" spans="1:16" ht="15">
      <c r="A35" s="33" t="s">
        <v>136</v>
      </c>
      <c r="B35" s="105"/>
      <c r="C35" s="95">
        <v>2550772.788</v>
      </c>
      <c r="D35" s="95">
        <v>2517470.018</v>
      </c>
      <c r="E35" s="46" t="s">
        <v>2</v>
      </c>
      <c r="F35" s="47">
        <v>1.322866598683774</v>
      </c>
      <c r="G35" s="48" t="s">
        <v>3</v>
      </c>
      <c r="H35" s="95">
        <v>2322888.968</v>
      </c>
      <c r="I35" s="46" t="s">
        <v>2</v>
      </c>
      <c r="J35" s="47">
        <v>9.810362145557377</v>
      </c>
      <c r="K35" s="48" t="s">
        <v>3</v>
      </c>
      <c r="L35" s="95">
        <v>1659761.73</v>
      </c>
      <c r="M35" s="46" t="s">
        <v>2</v>
      </c>
      <c r="N35" s="47">
        <v>53.68307040071349</v>
      </c>
      <c r="O35" s="49" t="s">
        <v>3</v>
      </c>
      <c r="P35" s="4"/>
    </row>
    <row r="36" spans="1:16" ht="15">
      <c r="A36" s="33" t="s">
        <v>137</v>
      </c>
      <c r="B36" s="105"/>
      <c r="C36" s="95">
        <v>3103627.622</v>
      </c>
      <c r="D36" s="95">
        <v>3158886.621</v>
      </c>
      <c r="E36" s="46" t="s">
        <v>2</v>
      </c>
      <c r="F36" s="47">
        <v>-1.7493188464771947</v>
      </c>
      <c r="G36" s="48" t="s">
        <v>3</v>
      </c>
      <c r="H36" s="95">
        <v>3289912.091</v>
      </c>
      <c r="I36" s="46" t="s">
        <v>2</v>
      </c>
      <c r="J36" s="47">
        <v>-5.662293211712438</v>
      </c>
      <c r="K36" s="48" t="s">
        <v>3</v>
      </c>
      <c r="L36" s="95">
        <v>3586391.838</v>
      </c>
      <c r="M36" s="46" t="s">
        <v>2</v>
      </c>
      <c r="N36" s="47">
        <v>-13.461000297982494</v>
      </c>
      <c r="O36" s="49" t="s">
        <v>3</v>
      </c>
      <c r="P36" s="4"/>
    </row>
    <row r="37" spans="1:16" ht="15">
      <c r="A37" s="33" t="s">
        <v>11</v>
      </c>
      <c r="B37" s="50"/>
      <c r="C37" s="95">
        <v>3076344.708</v>
      </c>
      <c r="D37" s="95">
        <v>3130129.758</v>
      </c>
      <c r="E37" s="46" t="s">
        <v>2</v>
      </c>
      <c r="F37" s="47">
        <v>-1.7183009701925585</v>
      </c>
      <c r="G37" s="48" t="s">
        <v>3</v>
      </c>
      <c r="H37" s="95">
        <v>3260553.663</v>
      </c>
      <c r="I37" s="46" t="s">
        <v>2</v>
      </c>
      <c r="J37" s="47">
        <v>-5.649621936616484</v>
      </c>
      <c r="K37" s="48" t="s">
        <v>3</v>
      </c>
      <c r="L37" s="95">
        <v>3551128.639</v>
      </c>
      <c r="M37" s="46" t="s">
        <v>2</v>
      </c>
      <c r="N37" s="47">
        <v>-13.369944580033561</v>
      </c>
      <c r="O37" s="49" t="s">
        <v>3</v>
      </c>
      <c r="P37" s="4"/>
    </row>
    <row r="38" spans="1:16" ht="15">
      <c r="A38" s="33" t="s">
        <v>12</v>
      </c>
      <c r="B38" s="50"/>
      <c r="C38" s="95">
        <v>20790.674</v>
      </c>
      <c r="D38" s="95">
        <v>22015.064</v>
      </c>
      <c r="E38" s="46" t="s">
        <v>2</v>
      </c>
      <c r="F38" s="47">
        <v>-5.561600911085236</v>
      </c>
      <c r="G38" s="48" t="s">
        <v>3</v>
      </c>
      <c r="H38" s="95">
        <v>22437.931</v>
      </c>
      <c r="I38" s="46" t="s">
        <v>2</v>
      </c>
      <c r="J38" s="47">
        <v>-7.341394355834325</v>
      </c>
      <c r="K38" s="48" t="s">
        <v>3</v>
      </c>
      <c r="L38" s="95">
        <v>29128.662</v>
      </c>
      <c r="M38" s="46" t="s">
        <v>2</v>
      </c>
      <c r="N38" s="47">
        <v>-28.62468588498848</v>
      </c>
      <c r="O38" s="49" t="s">
        <v>3</v>
      </c>
      <c r="P38" s="4"/>
    </row>
    <row r="39" spans="1:16" ht="15">
      <c r="A39" s="33" t="s">
        <v>13</v>
      </c>
      <c r="B39" s="50"/>
      <c r="C39" s="95">
        <v>6492.24</v>
      </c>
      <c r="D39" s="95">
        <v>6741.799</v>
      </c>
      <c r="E39" s="46" t="s">
        <v>2</v>
      </c>
      <c r="F39" s="47">
        <v>-3.7016677595994736</v>
      </c>
      <c r="G39" s="48" t="s">
        <v>3</v>
      </c>
      <c r="H39" s="95">
        <v>6920.497</v>
      </c>
      <c r="I39" s="46" t="s">
        <v>2</v>
      </c>
      <c r="J39" s="47">
        <v>-6.188240526655818</v>
      </c>
      <c r="K39" s="48" t="s">
        <v>3</v>
      </c>
      <c r="L39" s="95">
        <v>6134.537</v>
      </c>
      <c r="M39" s="46" t="s">
        <v>2</v>
      </c>
      <c r="N39" s="47">
        <v>5.830969802611023</v>
      </c>
      <c r="O39" s="49" t="s">
        <v>3</v>
      </c>
      <c r="P39" s="4"/>
    </row>
    <row r="40" spans="1:16" ht="15">
      <c r="A40" s="33" t="s">
        <v>14</v>
      </c>
      <c r="B40" s="105"/>
      <c r="C40" s="95">
        <v>3267001.908</v>
      </c>
      <c r="D40" s="95">
        <v>3282431.194</v>
      </c>
      <c r="E40" s="46" t="s">
        <v>2</v>
      </c>
      <c r="F40" s="47">
        <v>-0.4700566466771221</v>
      </c>
      <c r="G40" s="48" t="s">
        <v>3</v>
      </c>
      <c r="H40" s="95">
        <v>3184519.775</v>
      </c>
      <c r="I40" s="46" t="s">
        <v>2</v>
      </c>
      <c r="J40" s="47">
        <v>2.5900964298455307</v>
      </c>
      <c r="K40" s="48" t="s">
        <v>3</v>
      </c>
      <c r="L40" s="95">
        <v>2855855.267</v>
      </c>
      <c r="M40" s="46" t="s">
        <v>2</v>
      </c>
      <c r="N40" s="47">
        <v>14.396620366265921</v>
      </c>
      <c r="O40" s="49" t="s">
        <v>3</v>
      </c>
      <c r="P40" s="4"/>
    </row>
    <row r="41" spans="1:16" ht="15">
      <c r="A41" s="33" t="s">
        <v>15</v>
      </c>
      <c r="B41" s="105"/>
      <c r="C41" s="95">
        <v>435833.406</v>
      </c>
      <c r="D41" s="95">
        <v>419754.528</v>
      </c>
      <c r="E41" s="46" t="s">
        <v>2</v>
      </c>
      <c r="F41" s="47">
        <v>3.8305430739748942</v>
      </c>
      <c r="G41" s="48" t="s">
        <v>3</v>
      </c>
      <c r="H41" s="95">
        <v>387064.267</v>
      </c>
      <c r="I41" s="46" t="s">
        <v>2</v>
      </c>
      <c r="J41" s="47">
        <v>12.599752330018106</v>
      </c>
      <c r="K41" s="48" t="s">
        <v>3</v>
      </c>
      <c r="L41" s="95">
        <v>281400.959</v>
      </c>
      <c r="M41" s="46" t="s">
        <v>2</v>
      </c>
      <c r="N41" s="47">
        <v>54.87985810311332</v>
      </c>
      <c r="O41" s="49" t="s">
        <v>3</v>
      </c>
      <c r="P41" s="4"/>
    </row>
    <row r="42" spans="1:16" ht="15">
      <c r="A42" s="33" t="s">
        <v>16</v>
      </c>
      <c r="B42" s="105"/>
      <c r="C42" s="95">
        <v>1696144.826</v>
      </c>
      <c r="D42" s="95">
        <v>1690001.907</v>
      </c>
      <c r="E42" s="46" t="s">
        <v>2</v>
      </c>
      <c r="F42" s="47">
        <v>0.3634859212025674</v>
      </c>
      <c r="G42" s="48" t="s">
        <v>3</v>
      </c>
      <c r="H42" s="95">
        <v>1529243.336</v>
      </c>
      <c r="I42" s="46" t="s">
        <v>2</v>
      </c>
      <c r="J42" s="47">
        <v>10.913991650050917</v>
      </c>
      <c r="K42" s="48" t="s">
        <v>3</v>
      </c>
      <c r="L42" s="95">
        <v>1083724.819</v>
      </c>
      <c r="M42" s="46" t="s">
        <v>2</v>
      </c>
      <c r="N42" s="47">
        <v>56.51065623514157</v>
      </c>
      <c r="O42" s="49" t="s">
        <v>3</v>
      </c>
      <c r="P42" s="4"/>
    </row>
    <row r="43" spans="1:16" ht="15">
      <c r="A43" s="33" t="s">
        <v>17</v>
      </c>
      <c r="B43" s="105"/>
      <c r="C43" s="95">
        <v>1135023.676</v>
      </c>
      <c r="D43" s="95">
        <v>1172674.759</v>
      </c>
      <c r="E43" s="46" t="s">
        <v>2</v>
      </c>
      <c r="F43" s="47">
        <v>-3.2107012375798973</v>
      </c>
      <c r="G43" s="48" t="s">
        <v>3</v>
      </c>
      <c r="H43" s="95">
        <v>1268212.172</v>
      </c>
      <c r="I43" s="46" t="s">
        <v>2</v>
      </c>
      <c r="J43" s="47">
        <v>-10.502067314963455</v>
      </c>
      <c r="K43" s="48" t="s">
        <v>3</v>
      </c>
      <c r="L43" s="95">
        <v>1490729.489</v>
      </c>
      <c r="M43" s="46" t="s">
        <v>2</v>
      </c>
      <c r="N43" s="47">
        <v>-23.8611911567277</v>
      </c>
      <c r="O43" s="49" t="s">
        <v>3</v>
      </c>
      <c r="P43" s="4"/>
    </row>
    <row r="44" spans="1:16" ht="15">
      <c r="A44" s="33" t="s">
        <v>18</v>
      </c>
      <c r="B44" s="105"/>
      <c r="C44" s="95">
        <v>2154552.72</v>
      </c>
      <c r="D44" s="95">
        <v>2134898.144</v>
      </c>
      <c r="E44" s="46" t="s">
        <v>2</v>
      </c>
      <c r="F44" s="47">
        <v>0.920632961119864</v>
      </c>
      <c r="G44" s="48" t="s">
        <v>3</v>
      </c>
      <c r="H44" s="95">
        <v>2121193.919</v>
      </c>
      <c r="I44" s="46" t="s">
        <v>2</v>
      </c>
      <c r="J44" s="47">
        <v>1.5726426849142854</v>
      </c>
      <c r="K44" s="48" t="s">
        <v>3</v>
      </c>
      <c r="L44" s="95">
        <v>1861424.402</v>
      </c>
      <c r="M44" s="46" t="s">
        <v>2</v>
      </c>
      <c r="N44" s="47">
        <v>15.74752741422374</v>
      </c>
      <c r="O44" s="49" t="s">
        <v>3</v>
      </c>
      <c r="P44" s="4"/>
    </row>
    <row r="45" spans="1:16" ht="15">
      <c r="A45" s="33" t="s">
        <v>19</v>
      </c>
      <c r="B45" s="105"/>
      <c r="C45" s="95">
        <v>873141.608</v>
      </c>
      <c r="D45" s="95">
        <v>867792.095</v>
      </c>
      <c r="E45" s="46" t="s">
        <v>2</v>
      </c>
      <c r="F45" s="47">
        <v>0.6164509945207612</v>
      </c>
      <c r="G45" s="48" t="s">
        <v>3</v>
      </c>
      <c r="H45" s="95">
        <v>860244.108</v>
      </c>
      <c r="I45" s="46" t="s">
        <v>2</v>
      </c>
      <c r="J45" s="47">
        <v>1.499283735867209</v>
      </c>
      <c r="K45" s="48" t="s">
        <v>3</v>
      </c>
      <c r="L45" s="95">
        <v>963289.361</v>
      </c>
      <c r="M45" s="46" t="s">
        <v>2</v>
      </c>
      <c r="N45" s="47">
        <v>-9.358325405609875</v>
      </c>
      <c r="O45" s="49" t="s">
        <v>3</v>
      </c>
      <c r="P45" s="4"/>
    </row>
    <row r="46" spans="1:16" ht="15">
      <c r="A46" s="33" t="s">
        <v>20</v>
      </c>
      <c r="B46" s="105"/>
      <c r="C46" s="95">
        <v>3027694.328</v>
      </c>
      <c r="D46" s="95">
        <v>3002690.239</v>
      </c>
      <c r="E46" s="46" t="s">
        <v>2</v>
      </c>
      <c r="F46" s="47">
        <v>0.8327228921331482</v>
      </c>
      <c r="G46" s="48" t="s">
        <v>3</v>
      </c>
      <c r="H46" s="95">
        <v>2981438.027</v>
      </c>
      <c r="I46" s="46" t="s">
        <v>2</v>
      </c>
      <c r="J46" s="47">
        <v>1.5514761863604747</v>
      </c>
      <c r="K46" s="48" t="s">
        <v>3</v>
      </c>
      <c r="L46" s="95">
        <v>2824713.763</v>
      </c>
      <c r="M46" s="46" t="s">
        <v>2</v>
      </c>
      <c r="N46" s="47">
        <v>7.1858808371586775</v>
      </c>
      <c r="O46" s="49" t="s">
        <v>3</v>
      </c>
      <c r="P46" s="4"/>
    </row>
    <row r="47" spans="1:16" ht="15">
      <c r="A47" s="33" t="s">
        <v>21</v>
      </c>
      <c r="B47" s="105"/>
      <c r="C47" s="95">
        <v>6294696.236</v>
      </c>
      <c r="D47" s="95">
        <v>6285121.433</v>
      </c>
      <c r="E47" s="46" t="s">
        <v>2</v>
      </c>
      <c r="F47" s="47">
        <v>0.15234077976164428</v>
      </c>
      <c r="G47" s="48" t="s">
        <v>3</v>
      </c>
      <c r="H47" s="95">
        <v>6165957.802</v>
      </c>
      <c r="I47" s="46" t="s">
        <v>2</v>
      </c>
      <c r="J47" s="47">
        <v>2.087890286213792</v>
      </c>
      <c r="K47" s="48" t="s">
        <v>3</v>
      </c>
      <c r="L47" s="95">
        <v>5680569.03</v>
      </c>
      <c r="M47" s="46" t="s">
        <v>2</v>
      </c>
      <c r="N47" s="47">
        <v>10.811015635171302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411.615</v>
      </c>
      <c r="D49" s="95">
        <v>418.24</v>
      </c>
      <c r="E49" s="46" t="s">
        <v>2</v>
      </c>
      <c r="F49" s="47">
        <v>-1.5840187452180459</v>
      </c>
      <c r="G49" s="48" t="s">
        <v>3</v>
      </c>
      <c r="H49" s="95">
        <v>441.664</v>
      </c>
      <c r="I49" s="46" t="s">
        <v>2</v>
      </c>
      <c r="J49" s="47">
        <v>-6.80358824807999</v>
      </c>
      <c r="K49" s="48" t="s">
        <v>3</v>
      </c>
      <c r="L49" s="95">
        <v>511.316</v>
      </c>
      <c r="M49" s="46" t="s">
        <v>2</v>
      </c>
      <c r="N49" s="47">
        <v>-19.498900875388202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2606623.935</v>
      </c>
      <c r="D54" s="94">
        <v>2617431.559</v>
      </c>
      <c r="E54" s="46" t="s">
        <v>2</v>
      </c>
      <c r="F54" s="47">
        <v>-0.4129095166915846</v>
      </c>
      <c r="G54" s="48" t="s">
        <v>3</v>
      </c>
      <c r="H54" s="95">
        <v>2598598.132</v>
      </c>
      <c r="I54" s="46" t="s">
        <v>2</v>
      </c>
      <c r="J54" s="47">
        <v>0.3088512571900708</v>
      </c>
      <c r="K54" s="48" t="s">
        <v>3</v>
      </c>
      <c r="L54" s="95">
        <v>2803185.329</v>
      </c>
      <c r="M54" s="46" t="s">
        <v>2</v>
      </c>
      <c r="N54" s="47">
        <v>-7.012072729066418</v>
      </c>
      <c r="O54" s="49" t="s">
        <v>3</v>
      </c>
      <c r="P54" s="4"/>
    </row>
    <row r="55" spans="1:16" ht="15">
      <c r="A55" s="57" t="s">
        <v>24</v>
      </c>
      <c r="B55" s="50"/>
      <c r="C55" s="95">
        <v>128109.466</v>
      </c>
      <c r="D55" s="94">
        <v>127598.209</v>
      </c>
      <c r="E55" s="46" t="s">
        <v>2</v>
      </c>
      <c r="F55" s="47">
        <v>0.40067725402006715</v>
      </c>
      <c r="G55" s="48" t="s">
        <v>3</v>
      </c>
      <c r="H55" s="95">
        <v>128064.472</v>
      </c>
      <c r="I55" s="46" t="s">
        <v>2</v>
      </c>
      <c r="J55" s="47">
        <v>0.035133866010866655</v>
      </c>
      <c r="K55" s="48" t="s">
        <v>3</v>
      </c>
      <c r="L55" s="95">
        <v>188110.259</v>
      </c>
      <c r="M55" s="46" t="s">
        <v>2</v>
      </c>
      <c r="N55" s="47">
        <v>-31.896608573591934</v>
      </c>
      <c r="O55" s="49" t="s">
        <v>3</v>
      </c>
      <c r="P55" s="4"/>
    </row>
    <row r="56" spans="1:16" ht="15">
      <c r="A56" s="57" t="s">
        <v>25</v>
      </c>
      <c r="B56" s="50"/>
      <c r="C56" s="95">
        <v>36795.83</v>
      </c>
      <c r="D56" s="94">
        <v>34606.118</v>
      </c>
      <c r="E56" s="46" t="s">
        <v>2</v>
      </c>
      <c r="F56" s="47">
        <v>6.327528560123369</v>
      </c>
      <c r="G56" s="48" t="s">
        <v>3</v>
      </c>
      <c r="H56" s="95">
        <v>31759.689</v>
      </c>
      <c r="I56" s="46" t="s">
        <v>2</v>
      </c>
      <c r="J56" s="47">
        <v>15.85702240346248</v>
      </c>
      <c r="K56" s="48" t="s">
        <v>3</v>
      </c>
      <c r="L56" s="95">
        <v>45168.497</v>
      </c>
      <c r="M56" s="46" t="s">
        <v>2</v>
      </c>
      <c r="N56" s="47">
        <v>-18.536518937081297</v>
      </c>
      <c r="O56" s="49" t="s">
        <v>3</v>
      </c>
      <c r="P56" s="4"/>
    </row>
    <row r="57" spans="1:16" ht="15">
      <c r="A57" s="57" t="s">
        <v>26</v>
      </c>
      <c r="B57" s="50"/>
      <c r="C57" s="95">
        <v>2441718.639</v>
      </c>
      <c r="D57" s="94">
        <v>2455227.232</v>
      </c>
      <c r="E57" s="46" t="s">
        <v>2</v>
      </c>
      <c r="F57" s="47">
        <v>-0.5501972617416726</v>
      </c>
      <c r="G57" s="48" t="s">
        <v>3</v>
      </c>
      <c r="H57" s="95">
        <v>2438773.971</v>
      </c>
      <c r="I57" s="46" t="s">
        <v>2</v>
      </c>
      <c r="J57" s="47">
        <v>0.12074378499261229</v>
      </c>
      <c r="K57" s="48" t="s">
        <v>3</v>
      </c>
      <c r="L57" s="95">
        <v>2569906.573</v>
      </c>
      <c r="M57" s="46" t="s">
        <v>2</v>
      </c>
      <c r="N57" s="47">
        <v>-4.988038683848288</v>
      </c>
      <c r="O57" s="49" t="s">
        <v>3</v>
      </c>
      <c r="P57" s="4"/>
    </row>
    <row r="58" spans="1:16" ht="15">
      <c r="A58" s="25" t="s">
        <v>27</v>
      </c>
      <c r="B58" s="105"/>
      <c r="C58" s="95">
        <v>567802.84</v>
      </c>
      <c r="D58" s="94">
        <v>554204.801</v>
      </c>
      <c r="E58" s="46" t="s">
        <v>2</v>
      </c>
      <c r="F58" s="47">
        <v>2.4536126311904667</v>
      </c>
      <c r="G58" s="48" t="s">
        <v>3</v>
      </c>
      <c r="H58" s="95">
        <v>558485.5</v>
      </c>
      <c r="I58" s="46" t="s">
        <v>2</v>
      </c>
      <c r="J58" s="47">
        <v>1.6683226332644239</v>
      </c>
      <c r="K58" s="48" t="s">
        <v>3</v>
      </c>
      <c r="L58" s="95">
        <v>619128.555</v>
      </c>
      <c r="M58" s="46" t="s">
        <v>2</v>
      </c>
      <c r="N58" s="47">
        <v>-8.289993182433662</v>
      </c>
      <c r="O58" s="49" t="s">
        <v>3</v>
      </c>
      <c r="P58" s="4"/>
    </row>
    <row r="59" spans="1:16" ht="15">
      <c r="A59" s="33" t="s">
        <v>28</v>
      </c>
      <c r="B59" s="50"/>
      <c r="C59" s="95">
        <v>542612.791</v>
      </c>
      <c r="D59" s="94">
        <v>530281.758</v>
      </c>
      <c r="E59" s="46" t="s">
        <v>2</v>
      </c>
      <c r="F59" s="47">
        <v>2.325373787419622</v>
      </c>
      <c r="G59" s="48" t="s">
        <v>3</v>
      </c>
      <c r="H59" s="95">
        <v>535838.378</v>
      </c>
      <c r="I59" s="46" t="s">
        <v>2</v>
      </c>
      <c r="J59" s="47">
        <v>1.2642642405131994</v>
      </c>
      <c r="K59" s="48" t="s">
        <v>3</v>
      </c>
      <c r="L59" s="95">
        <v>583214.047</v>
      </c>
      <c r="M59" s="46" t="s">
        <v>2</v>
      </c>
      <c r="N59" s="47">
        <v>-6.961638905792682</v>
      </c>
      <c r="O59" s="49" t="s">
        <v>3</v>
      </c>
      <c r="P59" s="4"/>
    </row>
    <row r="60" spans="1:16" ht="15">
      <c r="A60" s="33" t="s">
        <v>29</v>
      </c>
      <c r="B60" s="50"/>
      <c r="C60" s="95">
        <v>25190.049</v>
      </c>
      <c r="D60" s="94">
        <v>23923.043</v>
      </c>
      <c r="E60" s="46" t="s">
        <v>2</v>
      </c>
      <c r="F60" s="47">
        <v>5.296174069494413</v>
      </c>
      <c r="G60" s="48" t="s">
        <v>3</v>
      </c>
      <c r="H60" s="95">
        <v>22647.122</v>
      </c>
      <c r="I60" s="46" t="s">
        <v>2</v>
      </c>
      <c r="J60" s="47">
        <v>11.228477508091302</v>
      </c>
      <c r="K60" s="48" t="s">
        <v>3</v>
      </c>
      <c r="L60" s="95">
        <v>35914.508</v>
      </c>
      <c r="M60" s="46" t="s">
        <v>2</v>
      </c>
      <c r="N60" s="47">
        <v>-29.861077311709252</v>
      </c>
      <c r="O60" s="49" t="s">
        <v>3</v>
      </c>
      <c r="P60" s="4"/>
    </row>
    <row r="61" spans="1:16" ht="15">
      <c r="A61" s="33" t="s">
        <v>30</v>
      </c>
      <c r="B61" s="105"/>
      <c r="C61" s="95">
        <v>2311693.654</v>
      </c>
      <c r="D61" s="94">
        <v>2324720.388</v>
      </c>
      <c r="E61" s="46" t="s">
        <v>2</v>
      </c>
      <c r="F61" s="47">
        <v>-0.560357024751994</v>
      </c>
      <c r="G61" s="48" t="s">
        <v>3</v>
      </c>
      <c r="H61" s="95">
        <v>2315220.764</v>
      </c>
      <c r="I61" s="46" t="s">
        <v>2</v>
      </c>
      <c r="J61" s="47">
        <v>-0.1523444353490504</v>
      </c>
      <c r="K61" s="48" t="s">
        <v>3</v>
      </c>
      <c r="L61" s="95">
        <v>2392853.579</v>
      </c>
      <c r="M61" s="46" t="s">
        <v>2</v>
      </c>
      <c r="N61" s="47">
        <v>-3.391763111302339</v>
      </c>
      <c r="O61" s="49" t="s">
        <v>3</v>
      </c>
      <c r="P61" s="4"/>
    </row>
    <row r="62" spans="1:16" ht="15">
      <c r="A62" s="33" t="s">
        <v>31</v>
      </c>
      <c r="B62" s="105"/>
      <c r="C62" s="95">
        <v>862733.121</v>
      </c>
      <c r="D62" s="94">
        <v>846915.972</v>
      </c>
      <c r="E62" s="46" t="s">
        <v>2</v>
      </c>
      <c r="F62" s="47">
        <v>1.8676172752590645</v>
      </c>
      <c r="G62" s="48" t="s">
        <v>3</v>
      </c>
      <c r="H62" s="95">
        <v>841862.868</v>
      </c>
      <c r="I62" s="46" t="s">
        <v>2</v>
      </c>
      <c r="J62" s="47">
        <v>2.479056125801236</v>
      </c>
      <c r="K62" s="48" t="s">
        <v>3</v>
      </c>
      <c r="L62" s="95">
        <v>1029460.305</v>
      </c>
      <c r="M62" s="46" t="s">
        <v>2</v>
      </c>
      <c r="N62" s="47">
        <v>-16.195591339483457</v>
      </c>
      <c r="O62" s="49" t="s">
        <v>3</v>
      </c>
      <c r="P62" s="4"/>
    </row>
    <row r="63" spans="1:16" ht="15">
      <c r="A63" s="33" t="s">
        <v>32</v>
      </c>
      <c r="B63" s="105"/>
      <c r="C63" s="95">
        <v>3174426.775</v>
      </c>
      <c r="D63" s="94">
        <v>3171636.36</v>
      </c>
      <c r="E63" s="46" t="s">
        <v>2</v>
      </c>
      <c r="F63" s="47">
        <v>0.08798029418480269</v>
      </c>
      <c r="G63" s="48" t="s">
        <v>3</v>
      </c>
      <c r="H63" s="95">
        <v>3157083.632</v>
      </c>
      <c r="I63" s="46" t="s">
        <v>2</v>
      </c>
      <c r="J63" s="47">
        <v>0.5493406263999816</v>
      </c>
      <c r="K63" s="48" t="s">
        <v>3</v>
      </c>
      <c r="L63" s="95">
        <v>3422313.884</v>
      </c>
      <c r="M63" s="46" t="s">
        <v>2</v>
      </c>
      <c r="N63" s="47">
        <v>-7.243260478208086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90" zoomScaleNormal="90" workbookViewId="0" topLeftCell="A1">
      <selection activeCell="D1" sqref="D1:G16384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99" customFormat="1" ht="18.75">
      <c r="A2" s="129" t="s">
        <v>148</v>
      </c>
      <c r="B2" s="129"/>
      <c r="C2" s="129"/>
      <c r="D2" s="129"/>
      <c r="E2" s="129"/>
      <c r="F2" s="129"/>
      <c r="G2" s="129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150</v>
      </c>
      <c r="I4" s="30"/>
    </row>
    <row r="5" spans="7:9" s="19" customFormat="1" ht="15">
      <c r="G5" s="30"/>
      <c r="I5" s="30"/>
    </row>
    <row r="6" spans="4:7" s="19" customFormat="1" ht="15">
      <c r="D6" s="119">
        <v>39934</v>
      </c>
      <c r="E6" s="119">
        <v>39965</v>
      </c>
      <c r="F6" s="119">
        <v>39995</v>
      </c>
      <c r="G6" s="119">
        <v>40026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53449.336</v>
      </c>
      <c r="E8" s="100">
        <v>54381.111</v>
      </c>
      <c r="F8" s="100">
        <v>55892.413</v>
      </c>
      <c r="G8" s="100">
        <v>56651.255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151</v>
      </c>
      <c r="D10" s="100">
        <v>35085.382</v>
      </c>
      <c r="E10" s="100">
        <v>35924.32</v>
      </c>
      <c r="F10" s="100">
        <v>37461.225</v>
      </c>
      <c r="G10" s="100">
        <v>38727</v>
      </c>
    </row>
    <row r="11" spans="2:7" s="19" customFormat="1" ht="15" customHeight="1">
      <c r="B11" s="19" t="s">
        <v>142</v>
      </c>
      <c r="D11" s="100">
        <v>18363.954</v>
      </c>
      <c r="E11" s="100">
        <v>18456.791</v>
      </c>
      <c r="F11" s="100">
        <v>18431.188</v>
      </c>
      <c r="G11" s="100">
        <v>17924.255</v>
      </c>
    </row>
    <row r="12" s="19" customFormat="1" ht="15"/>
    <row r="13" s="19" customFormat="1" ht="15">
      <c r="A13" s="19" t="s">
        <v>154</v>
      </c>
    </row>
    <row r="14" spans="2:7" s="19" customFormat="1" ht="15">
      <c r="B14" s="19" t="s">
        <v>155</v>
      </c>
      <c r="D14" s="100">
        <v>40</v>
      </c>
      <c r="E14" s="100">
        <v>40</v>
      </c>
      <c r="F14" s="100">
        <v>41</v>
      </c>
      <c r="G14" s="100">
        <v>43</v>
      </c>
    </row>
    <row r="17" ht="12.75">
      <c r="A17" s="3" t="s">
        <v>153</v>
      </c>
    </row>
    <row r="18" ht="12.75">
      <c r="A18" s="101"/>
    </row>
    <row r="20" ht="15">
      <c r="A20" s="33" t="s">
        <v>35</v>
      </c>
    </row>
    <row r="21" spans="4:8" ht="12.75">
      <c r="D21" s="124"/>
      <c r="E21" s="124"/>
      <c r="F21" s="124"/>
      <c r="G21" s="123"/>
      <c r="H21" s="123"/>
    </row>
    <row r="22" spans="4:8" ht="12.75">
      <c r="D22" s="125"/>
      <c r="E22" s="125"/>
      <c r="F22" s="125"/>
      <c r="G22" s="126"/>
      <c r="H22" s="126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D19" sqref="D19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tr">
        <f>"(As at end of "&amp;TEXT(Table1A!C7,"mmmm yyyy")&amp;")"</f>
        <v>(As at end of August 2009)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187375</v>
      </c>
      <c r="E11" s="37"/>
      <c r="F11" s="36"/>
      <c r="G11" s="95" t="s">
        <v>43</v>
      </c>
      <c r="H11" s="35"/>
      <c r="I11" s="34"/>
      <c r="J11" s="95">
        <v>187375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8607</v>
      </c>
      <c r="E12" s="37"/>
      <c r="F12" s="36"/>
      <c r="G12" s="95" t="s">
        <v>43</v>
      </c>
      <c r="H12" s="35"/>
      <c r="I12" s="34"/>
      <c r="J12" s="95">
        <v>8607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195982</v>
      </c>
      <c r="E13" s="37"/>
      <c r="F13" s="36"/>
      <c r="G13" s="95" t="s">
        <v>43</v>
      </c>
      <c r="H13" s="35"/>
      <c r="I13" s="34"/>
      <c r="J13" s="95">
        <v>195982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12527.816</v>
      </c>
      <c r="E16" s="37"/>
      <c r="F16" s="36"/>
      <c r="G16" s="95" t="s">
        <v>43</v>
      </c>
      <c r="H16" s="35"/>
      <c r="I16" s="34"/>
      <c r="J16" s="95">
        <v>12527.816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183454.184</v>
      </c>
      <c r="E19" s="37"/>
      <c r="F19" s="36"/>
      <c r="G19" s="95" t="s">
        <v>43</v>
      </c>
      <c r="H19" s="35"/>
      <c r="I19" s="34"/>
      <c r="J19" s="95">
        <v>183454.184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435833.406</v>
      </c>
      <c r="E21" s="35"/>
      <c r="F21" s="36"/>
      <c r="G21" s="95">
        <v>204462.42</v>
      </c>
      <c r="H21" s="35"/>
      <c r="I21" s="34"/>
      <c r="J21" s="95">
        <v>640295.826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1696144.826</v>
      </c>
      <c r="E23" s="35"/>
      <c r="F23" s="36"/>
      <c r="G23" s="95">
        <v>854627.962</v>
      </c>
      <c r="H23" s="35"/>
      <c r="I23" s="34"/>
      <c r="J23" s="95">
        <v>2550772.788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1118648.139</v>
      </c>
      <c r="E25" s="35" t="s">
        <v>53</v>
      </c>
      <c r="F25" s="36"/>
      <c r="G25" s="95">
        <v>1957696.569</v>
      </c>
      <c r="H25" s="35" t="s">
        <v>54</v>
      </c>
      <c r="I25" s="34"/>
      <c r="J25" s="95">
        <v>3076344.708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36065.541</v>
      </c>
      <c r="E28" s="35"/>
      <c r="F28" s="36"/>
      <c r="G28" s="95">
        <v>15049.276</v>
      </c>
      <c r="H28" s="35"/>
      <c r="I28" s="34"/>
      <c r="J28" s="95">
        <v>51114.817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16375.537</v>
      </c>
      <c r="E31" s="35"/>
      <c r="F31" s="36"/>
      <c r="G31" s="95">
        <v>10907.377</v>
      </c>
      <c r="H31" s="35"/>
      <c r="I31" s="34"/>
      <c r="J31" s="95">
        <v>27282.914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455</v>
      </c>
      <c r="E35" s="35"/>
      <c r="F35" s="36"/>
      <c r="G35" s="95">
        <v>38.756</v>
      </c>
      <c r="H35" s="35"/>
      <c r="I35" s="34"/>
      <c r="J35" s="95">
        <v>493.756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619287.59</v>
      </c>
      <c r="E39" s="35"/>
      <c r="F39" s="36"/>
      <c r="G39" s="95">
        <v>204462.42</v>
      </c>
      <c r="H39" s="35"/>
      <c r="I39" s="34"/>
      <c r="J39" s="95">
        <v>823750.01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3470146.096</v>
      </c>
      <c r="E41" s="35" t="s">
        <v>53</v>
      </c>
      <c r="F41" s="36"/>
      <c r="G41" s="95">
        <v>3031836.227</v>
      </c>
      <c r="H41" s="35" t="s">
        <v>54</v>
      </c>
      <c r="I41" s="34"/>
      <c r="J41" s="95">
        <v>6501982.323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3469734.481</v>
      </c>
      <c r="E42" s="35" t="s">
        <v>3</v>
      </c>
      <c r="F42" s="36" t="s">
        <v>2</v>
      </c>
      <c r="G42" s="95">
        <v>3032247.842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3486976.633</v>
      </c>
      <c r="E44" s="35" t="s">
        <v>53</v>
      </c>
      <c r="F44" s="36"/>
      <c r="G44" s="95">
        <v>3042782.36</v>
      </c>
      <c r="H44" s="35" t="s">
        <v>54</v>
      </c>
      <c r="I44" s="34"/>
      <c r="J44" s="95">
        <v>6529758.993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3486565.018</v>
      </c>
      <c r="E45" s="35" t="s">
        <v>3</v>
      </c>
      <c r="F45" s="36" t="s">
        <v>2</v>
      </c>
      <c r="G45" s="95">
        <v>3043193.975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C15" sqref="C15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tr">
        <f>"(As at end of "&amp;TEXT(Table1A!C7,"mmmm yyyy")&amp;")"</f>
        <v>(As at end of August 2009)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435833.406</v>
      </c>
      <c r="D11" s="29"/>
      <c r="E11" s="30"/>
      <c r="F11" s="95">
        <v>204462.42</v>
      </c>
      <c r="G11" s="29"/>
      <c r="H11" s="19"/>
      <c r="I11" s="95">
        <v>640295.826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1696144.826</v>
      </c>
      <c r="D13" s="29"/>
      <c r="E13" s="30"/>
      <c r="F13" s="95">
        <v>854627.962</v>
      </c>
      <c r="G13" s="29"/>
      <c r="H13" s="19"/>
      <c r="I13" s="95">
        <v>2550772.788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1118648.139</v>
      </c>
      <c r="D15" s="35" t="s">
        <v>53</v>
      </c>
      <c r="E15" s="30"/>
      <c r="F15" s="95">
        <v>1957696.569</v>
      </c>
      <c r="G15" s="35" t="s">
        <v>54</v>
      </c>
      <c r="H15" s="19"/>
      <c r="I15" s="95">
        <v>3076344.708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1118236.524</v>
      </c>
      <c r="D16" s="35" t="s">
        <v>3</v>
      </c>
      <c r="E16" s="36" t="s">
        <v>2</v>
      </c>
      <c r="F16" s="95">
        <v>1958108.184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3250626.371</v>
      </c>
      <c r="D18" s="35" t="s">
        <v>53</v>
      </c>
      <c r="E18" s="30"/>
      <c r="F18" s="95">
        <v>3016786.951</v>
      </c>
      <c r="G18" s="35" t="s">
        <v>54</v>
      </c>
      <c r="H18" s="19"/>
      <c r="I18" s="95">
        <v>6267413.322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3250214.756</v>
      </c>
      <c r="D19" s="35" t="s">
        <v>3</v>
      </c>
      <c r="E19" s="36" t="s">
        <v>2</v>
      </c>
      <c r="F19" s="95">
        <v>3017198.566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11587.636</v>
      </c>
      <c r="D21" s="29"/>
      <c r="E21" s="30"/>
      <c r="F21" s="95">
        <v>9203.038</v>
      </c>
      <c r="G21" s="29"/>
      <c r="H21" s="19"/>
      <c r="I21" s="95">
        <v>20790.674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4787.901</v>
      </c>
      <c r="D23" s="29"/>
      <c r="E23" s="30"/>
      <c r="F23" s="95">
        <v>1704.339</v>
      </c>
      <c r="G23" s="29"/>
      <c r="H23" s="19"/>
      <c r="I23" s="95">
        <v>6492.24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3267001.908</v>
      </c>
      <c r="D25" s="35" t="s">
        <v>53</v>
      </c>
      <c r="E25" s="30"/>
      <c r="F25" s="95">
        <v>3027694.328</v>
      </c>
      <c r="G25" s="35" t="s">
        <v>54</v>
      </c>
      <c r="H25" s="19"/>
      <c r="I25" s="95">
        <v>6294696.236</v>
      </c>
      <c r="J25" s="19"/>
      <c r="L25" s="18"/>
      <c r="M25" s="16">
        <f>I25-I18-I21-I23</f>
        <v>-1.255102688446641E-10</v>
      </c>
    </row>
    <row r="26" spans="1:13" ht="19.5" customHeight="1">
      <c r="A26" s="19"/>
      <c r="B26" s="36" t="s">
        <v>2</v>
      </c>
      <c r="C26" s="95">
        <v>3266590.293</v>
      </c>
      <c r="D26" s="35" t="s">
        <v>3</v>
      </c>
      <c r="E26" s="36" t="s">
        <v>2</v>
      </c>
      <c r="F26" s="95">
        <v>3028105.943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C1" sqref="C1:E16384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30" t="s">
        <v>146</v>
      </c>
      <c r="B2" s="130"/>
      <c r="C2" s="130"/>
      <c r="D2" s="130"/>
      <c r="E2" s="130"/>
      <c r="F2" s="21"/>
    </row>
    <row r="3" spans="1:6" ht="15">
      <c r="A3" s="27" t="str">
        <f>"(As at end of "&amp;TEXT(Table1A!C7,"mmmm yyyy")&amp;")"</f>
        <v>(As at end of August 2009)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59209.149</v>
      </c>
      <c r="D12" s="94">
        <v>68003.217</v>
      </c>
      <c r="E12" s="94">
        <v>127212.366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4273.394</v>
      </c>
      <c r="D14" s="94">
        <v>32481.15</v>
      </c>
      <c r="E14" s="94">
        <v>36754.544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2058373.84</v>
      </c>
      <c r="D16" s="94">
        <v>335235.224</v>
      </c>
      <c r="E16" s="94">
        <v>2393609.064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131869.041</v>
      </c>
      <c r="D18" s="94">
        <v>378445.05</v>
      </c>
      <c r="E18" s="94">
        <v>510314.091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5173.779</v>
      </c>
      <c r="D20" s="94">
        <v>20016.27</v>
      </c>
      <c r="E20" s="94">
        <v>25190.049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2258899.203</v>
      </c>
      <c r="D22" s="94">
        <v>834180.911</v>
      </c>
      <c r="E22" s="94">
        <v>3093080.114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208.902</v>
      </c>
      <c r="D27" s="94">
        <v>195.788</v>
      </c>
      <c r="E27" s="94">
        <v>404.69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1.848</v>
      </c>
      <c r="D29" s="94">
        <v>39.438</v>
      </c>
      <c r="E29" s="94">
        <v>41.286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25522.002</v>
      </c>
      <c r="D31" s="94">
        <v>1943.359</v>
      </c>
      <c r="E31" s="94">
        <v>27465.361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3116.352</v>
      </c>
      <c r="D33" s="94">
        <v>23285.133</v>
      </c>
      <c r="E33" s="94">
        <v>26401.485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0</v>
      </c>
      <c r="E35" s="94">
        <v>0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28849.104</v>
      </c>
      <c r="D37" s="94">
        <v>25463.718</v>
      </c>
      <c r="E37" s="94">
        <v>54312.822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189.188</v>
      </c>
      <c r="D42" s="94">
        <v>303.222</v>
      </c>
      <c r="E42" s="94">
        <v>492.41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0</v>
      </c>
      <c r="E44" s="94">
        <v>0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20405.73</v>
      </c>
      <c r="D46" s="94">
        <v>238.484</v>
      </c>
      <c r="E46" s="94">
        <v>20644.214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3350.429</v>
      </c>
      <c r="D48" s="94">
        <v>2546.786</v>
      </c>
      <c r="E48" s="94">
        <v>5897.215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23945.347</v>
      </c>
      <c r="D52" s="94">
        <v>3088.492</v>
      </c>
      <c r="E52" s="94">
        <v>27034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E17" sqref="E17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tr">
        <f>'Table1C Monsupp'!A3</f>
        <v>(As at end of August 2009)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31733.595</v>
      </c>
      <c r="D13" s="95">
        <v>55563.778</v>
      </c>
      <c r="E13" s="95">
        <v>87297.373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196175.712</v>
      </c>
      <c r="D15" s="95">
        <v>229480.001</v>
      </c>
      <c r="E15" s="95">
        <v>425655.713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18471.565</v>
      </c>
      <c r="D17" s="95">
        <v>44120.274</v>
      </c>
      <c r="E17" s="95">
        <v>62591.839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246380.872</v>
      </c>
      <c r="D19" s="95">
        <v>329164.053</v>
      </c>
      <c r="E19" s="95">
        <v>575544.925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539.743</v>
      </c>
      <c r="D25" s="95">
        <v>367.511</v>
      </c>
      <c r="E25" s="95">
        <v>907.254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10096.277</v>
      </c>
      <c r="D27" s="95">
        <v>4985.849</v>
      </c>
      <c r="E27" s="95">
        <v>15082.126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4428.042</v>
      </c>
      <c r="D29" s="95">
        <v>311.849</v>
      </c>
      <c r="E29" s="95">
        <v>4739.891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15064.062</v>
      </c>
      <c r="D31" s="95">
        <v>5665.209</v>
      </c>
      <c r="E31" s="95">
        <v>20729.271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8.576</v>
      </c>
      <c r="D37" s="95">
        <v>1.127</v>
      </c>
      <c r="E37" s="95">
        <v>9.703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7553.801</v>
      </c>
      <c r="D39" s="95">
        <v>379.554</v>
      </c>
      <c r="E39" s="95">
        <v>7933.355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9611.08</v>
      </c>
      <c r="D41" s="95">
        <v>217.055</v>
      </c>
      <c r="E41" s="95">
        <v>9828.135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17173.457</v>
      </c>
      <c r="D43" s="95">
        <v>597.736</v>
      </c>
      <c r="E43" s="95">
        <v>17771.193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9">
      <selection activeCell="C42" sqref="C42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hidden="1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33" t="s">
        <v>149</v>
      </c>
      <c r="B2" s="133"/>
      <c r="C2" s="133"/>
      <c r="D2" s="133"/>
      <c r="E2" s="133"/>
      <c r="F2" s="133"/>
      <c r="H2" s="14" t="s">
        <v>133</v>
      </c>
    </row>
    <row r="3" spans="1:29" ht="15" customHeight="1">
      <c r="A3" s="134" t="str">
        <f>'Table 1F Monmarket'!A3</f>
        <v>(As at end of August 2009)</v>
      </c>
      <c r="B3" s="134"/>
      <c r="C3" s="134"/>
      <c r="D3" s="134"/>
      <c r="E3" s="134"/>
      <c r="F3" s="134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32"/>
      <c r="F4" s="132"/>
      <c r="G4" s="64"/>
      <c r="U4" s="63"/>
      <c r="X4" s="3"/>
      <c r="Y4" s="3"/>
      <c r="Z4" s="3"/>
      <c r="AA4" s="3"/>
      <c r="AC4" s="63"/>
    </row>
    <row r="5" spans="1:29" ht="15.75">
      <c r="A5" s="89"/>
      <c r="C5" s="132"/>
      <c r="D5" s="132"/>
      <c r="E5" s="87" t="s">
        <v>36</v>
      </c>
      <c r="G5" s="60"/>
      <c r="U5" s="63"/>
      <c r="X5" s="120"/>
      <c r="Y5" s="120"/>
      <c r="Z5" s="120"/>
      <c r="AA5" s="120"/>
      <c r="AC5" s="63"/>
    </row>
    <row r="6" spans="24:27" ht="15.75">
      <c r="X6" s="120"/>
      <c r="Y6" s="120"/>
      <c r="Z6" s="120"/>
      <c r="AA6" s="120"/>
    </row>
    <row r="7" spans="3:27" ht="15.75">
      <c r="C7" s="85"/>
      <c r="D7" s="85" t="s">
        <v>37</v>
      </c>
      <c r="E7" s="131"/>
      <c r="F7" s="131"/>
      <c r="G7" s="66"/>
      <c r="X7" s="120"/>
      <c r="Y7" s="120"/>
      <c r="Z7" s="120"/>
      <c r="AA7" s="120"/>
    </row>
    <row r="8" spans="1:27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X8" s="121"/>
      <c r="Y8" s="121"/>
      <c r="Z8" s="121"/>
      <c r="AA8" s="121"/>
    </row>
    <row r="9" spans="11:30" ht="15.75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120"/>
      <c r="Y9" s="120"/>
      <c r="Z9" s="120"/>
      <c r="AA9" s="120"/>
      <c r="AB9" s="69"/>
      <c r="AC9" s="69"/>
      <c r="AD9" s="69"/>
    </row>
    <row r="10" spans="1:30" ht="15.75">
      <c r="A10" s="78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120"/>
      <c r="Y10" s="120"/>
      <c r="Z10" s="120"/>
      <c r="AA10" s="120"/>
      <c r="AB10" s="69"/>
      <c r="AC10" s="69"/>
      <c r="AD10" s="69"/>
    </row>
    <row r="11" spans="11:30" ht="15.75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5.75">
      <c r="A12" s="79" t="s">
        <v>139</v>
      </c>
      <c r="C12" s="80">
        <v>278618.391</v>
      </c>
      <c r="D12" s="80">
        <v>335426.998</v>
      </c>
      <c r="E12" s="80">
        <v>614045.389</v>
      </c>
      <c r="F12" s="80"/>
      <c r="G12" s="70"/>
      <c r="H12" s="62"/>
      <c r="I12" s="62"/>
      <c r="J12" s="62"/>
      <c r="K12" s="67">
        <f>'[1]EB2_7_1'!G4</f>
        <v>278618.391</v>
      </c>
      <c r="L12" s="67">
        <f>'[1]EB2_7_1'!$H4</f>
        <v>335426.998</v>
      </c>
      <c r="M12" s="67">
        <f>'[1]EB2_7_1'!$I4</f>
        <v>614045.389</v>
      </c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5.75">
      <c r="B13" s="81" t="s">
        <v>107</v>
      </c>
      <c r="C13" s="80"/>
      <c r="D13" s="80"/>
      <c r="E13" s="80"/>
      <c r="F13" s="80"/>
      <c r="G13" s="70"/>
      <c r="H13" s="62"/>
      <c r="I13" s="62"/>
      <c r="J13" s="62"/>
      <c r="K13" s="67">
        <f>'[1]EB2_7_1'!G5</f>
        <v>0</v>
      </c>
      <c r="L13" s="67">
        <f>'[1]EB2_7_1'!$H5</f>
        <v>0</v>
      </c>
      <c r="M13" s="67">
        <f>'[1]EB2_7_1'!$I5</f>
        <v>0</v>
      </c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5.75">
      <c r="A14" s="81" t="s">
        <v>108</v>
      </c>
      <c r="C14" s="80">
        <v>193654.165</v>
      </c>
      <c r="D14" s="80">
        <v>1850276.589</v>
      </c>
      <c r="E14" s="80">
        <v>2043930.754</v>
      </c>
      <c r="F14" s="80"/>
      <c r="G14" s="70"/>
      <c r="H14" s="62"/>
      <c r="I14" s="62"/>
      <c r="J14" s="62"/>
      <c r="K14" s="67">
        <f>'[1]EB2_7_1'!G6</f>
        <v>193654.165</v>
      </c>
      <c r="L14" s="67">
        <f>'[1]EB2_7_1'!$H6</f>
        <v>1850276.589</v>
      </c>
      <c r="M14" s="67">
        <f>'[1]EB2_7_1'!$I6</f>
        <v>2043930.754</v>
      </c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5.75">
      <c r="A15" s="81" t="s">
        <v>109</v>
      </c>
      <c r="C15" s="80">
        <v>3266590.293</v>
      </c>
      <c r="D15" s="80">
        <v>3028105.943</v>
      </c>
      <c r="E15" s="80">
        <v>6294696.236</v>
      </c>
      <c r="F15" s="80"/>
      <c r="G15" s="70"/>
      <c r="H15" s="62"/>
      <c r="I15" s="62"/>
      <c r="J15" s="62"/>
      <c r="K15" s="67">
        <f>'[1]EB2_7_1'!G7</f>
        <v>3266590.293</v>
      </c>
      <c r="L15" s="67">
        <f>'[1]EB2_7_1'!$H7</f>
        <v>3028105.943</v>
      </c>
      <c r="M15" s="67">
        <f>'[1]EB2_7_1'!$I7</f>
        <v>6294696.236</v>
      </c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5.75">
      <c r="A16" s="79" t="s">
        <v>110</v>
      </c>
      <c r="C16" s="80">
        <v>67947.777</v>
      </c>
      <c r="D16" s="80">
        <v>22036.419</v>
      </c>
      <c r="E16" s="80">
        <v>89984.196</v>
      </c>
      <c r="F16" s="80"/>
      <c r="G16" s="70"/>
      <c r="H16" s="62"/>
      <c r="I16" s="62"/>
      <c r="J16" s="62"/>
      <c r="K16" s="67">
        <f>'[1]EB2_7_1'!G8</f>
        <v>67947.777</v>
      </c>
      <c r="L16" s="67">
        <f>'[1]EB2_7_1'!$H8</f>
        <v>22036.419</v>
      </c>
      <c r="M16" s="67">
        <f>'[1]EB2_7_1'!$I8</f>
        <v>89984.196</v>
      </c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5.75">
      <c r="A17" s="81" t="s">
        <v>111</v>
      </c>
      <c r="C17" s="80">
        <v>14244.78</v>
      </c>
      <c r="D17" s="80">
        <v>51003.009</v>
      </c>
      <c r="E17" s="80">
        <v>65247.789</v>
      </c>
      <c r="F17" s="80"/>
      <c r="G17" s="70"/>
      <c r="H17" s="62"/>
      <c r="I17" s="62"/>
      <c r="J17" s="62"/>
      <c r="K17" s="67">
        <f>'[1]EB2_7_1'!G9</f>
        <v>14244.78</v>
      </c>
      <c r="L17" s="67">
        <f>'[1]EB2_7_1'!$H9</f>
        <v>51003.009</v>
      </c>
      <c r="M17" s="67">
        <f>'[1]EB2_7_1'!$I9</f>
        <v>65247.789</v>
      </c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5.75">
      <c r="A18" s="79" t="s">
        <v>112</v>
      </c>
      <c r="C18" s="80">
        <v>733759.55</v>
      </c>
      <c r="D18" s="80">
        <v>603457.152</v>
      </c>
      <c r="E18" s="80">
        <v>1337216.702</v>
      </c>
      <c r="F18" s="80"/>
      <c r="G18" s="70"/>
      <c r="H18" s="62"/>
      <c r="I18" s="62"/>
      <c r="J18" s="62"/>
      <c r="K18" s="67">
        <f>'[1]EB2_7_1'!G10</f>
        <v>733759.55</v>
      </c>
      <c r="L18" s="67">
        <f>'[1]EB2_7_1'!$H10</f>
        <v>603457.152</v>
      </c>
      <c r="M18" s="67">
        <f>'[1]EB2_7_1'!$I10</f>
        <v>1337216.702</v>
      </c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5.75">
      <c r="C19" s="80"/>
      <c r="D19" s="80"/>
      <c r="E19" s="80"/>
      <c r="F19" s="80"/>
      <c r="G19" s="70"/>
      <c r="H19" s="62"/>
      <c r="I19" s="62"/>
      <c r="J19" s="62"/>
      <c r="K19" s="67">
        <f>'[1]EB2_7_1'!G11</f>
        <v>0</v>
      </c>
      <c r="L19" s="67">
        <f>'[1]EB2_7_1'!$H11</f>
        <v>0</v>
      </c>
      <c r="M19" s="67">
        <f>'[1]EB2_7_1'!$I11</f>
        <v>0</v>
      </c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5.75">
      <c r="A20" s="78" t="s">
        <v>113</v>
      </c>
      <c r="B20" s="82"/>
      <c r="C20" s="80">
        <v>4554814.956</v>
      </c>
      <c r="D20" s="80">
        <v>5890306.11</v>
      </c>
      <c r="E20" s="80">
        <v>10445121.066</v>
      </c>
      <c r="F20" s="80"/>
      <c r="G20" s="70"/>
      <c r="H20" s="62"/>
      <c r="I20" s="62"/>
      <c r="J20" s="62"/>
      <c r="K20" s="67">
        <f>'[1]EB2_7_1'!G12</f>
        <v>4554814.956</v>
      </c>
      <c r="L20" s="67">
        <f>'[1]EB2_7_1'!$H12</f>
        <v>5890306.11</v>
      </c>
      <c r="M20" s="67">
        <f>'[1]EB2_7_1'!$I12</f>
        <v>10445121.066</v>
      </c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5.75">
      <c r="C21" s="83"/>
      <c r="D21" s="83"/>
      <c r="E21" s="83"/>
      <c r="F21" s="83"/>
      <c r="G21" s="70"/>
      <c r="H21" s="62"/>
      <c r="I21" s="62"/>
      <c r="J21" s="62"/>
      <c r="K21" s="67">
        <f>'[1]EB2_7_1'!G13</f>
        <v>0</v>
      </c>
      <c r="L21" s="67">
        <f>'[1]EB2_7_1'!$H13</f>
        <v>0</v>
      </c>
      <c r="M21" s="67">
        <f>'[1]EB2_7_1'!$I13</f>
        <v>0</v>
      </c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5.75">
      <c r="A22" s="79" t="s">
        <v>87</v>
      </c>
      <c r="C22" s="83"/>
      <c r="D22" s="83"/>
      <c r="E22" s="83"/>
      <c r="F22" s="83"/>
      <c r="G22" s="70"/>
      <c r="H22" s="62"/>
      <c r="I22" s="62"/>
      <c r="J22" s="62"/>
      <c r="K22" s="67">
        <f>'[1]EB2_7_1'!G14</f>
        <v>0</v>
      </c>
      <c r="L22" s="67">
        <f>'[1]EB2_7_1'!$H14</f>
        <v>0</v>
      </c>
      <c r="M22" s="67">
        <f>'[1]EB2_7_1'!$I14</f>
        <v>0</v>
      </c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5.75">
      <c r="A23" s="78" t="s">
        <v>114</v>
      </c>
      <c r="C23" s="83"/>
      <c r="D23" s="83"/>
      <c r="E23" s="83"/>
      <c r="F23" s="83"/>
      <c r="G23" s="70"/>
      <c r="H23" s="62"/>
      <c r="I23" s="62"/>
      <c r="J23" s="62"/>
      <c r="K23" s="67">
        <f>'[1]EB2_7_1'!G15</f>
        <v>0</v>
      </c>
      <c r="L23" s="67">
        <f>'[1]EB2_7_1'!$H15</f>
        <v>0</v>
      </c>
      <c r="M23" s="67">
        <f>'[1]EB2_7_1'!$I15</f>
        <v>0</v>
      </c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5.75">
      <c r="C24" s="83"/>
      <c r="D24" s="83"/>
      <c r="E24" s="83"/>
      <c r="F24" s="83"/>
      <c r="G24" s="70"/>
      <c r="H24" s="62"/>
      <c r="I24" s="62"/>
      <c r="J24" s="62"/>
      <c r="K24" s="67">
        <f>'[1]EB2_7_1'!G16</f>
        <v>0</v>
      </c>
      <c r="L24" s="67">
        <f>'[1]EB2_7_1'!$H16</f>
        <v>0</v>
      </c>
      <c r="M24" s="67">
        <f>'[1]EB2_7_1'!$I16</f>
        <v>0</v>
      </c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5.75">
      <c r="A25" s="81" t="s">
        <v>115</v>
      </c>
      <c r="C25" s="80">
        <v>12527.816</v>
      </c>
      <c r="D25" s="80">
        <v>4345.665</v>
      </c>
      <c r="E25" s="80">
        <v>16873.481</v>
      </c>
      <c r="F25" s="80"/>
      <c r="G25" s="70"/>
      <c r="H25" s="62"/>
      <c r="I25" s="62"/>
      <c r="J25" s="62"/>
      <c r="K25" s="67">
        <f>'[1]EB2_7_1'!G17</f>
        <v>12527.816</v>
      </c>
      <c r="L25" s="67">
        <f>'[1]EB2_7_1'!$H17</f>
        <v>4345.665</v>
      </c>
      <c r="M25" s="67">
        <f>'[1]EB2_7_1'!$I17</f>
        <v>16873.481</v>
      </c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5.75">
      <c r="A26" s="79" t="s">
        <v>140</v>
      </c>
      <c r="C26" s="80">
        <v>283711.411</v>
      </c>
      <c r="D26" s="80">
        <v>330621.477</v>
      </c>
      <c r="E26" s="80">
        <v>614332.888</v>
      </c>
      <c r="F26" s="80"/>
      <c r="G26" s="70"/>
      <c r="H26" s="62"/>
      <c r="I26" s="62"/>
      <c r="J26" s="62"/>
      <c r="K26" s="67">
        <f>'[1]EB2_7_1'!G18</f>
        <v>283711.411</v>
      </c>
      <c r="L26" s="67">
        <f>'[1]EB2_7_1'!$H18</f>
        <v>330621.477</v>
      </c>
      <c r="M26" s="67">
        <f>'[1]EB2_7_1'!$I18</f>
        <v>614332.888</v>
      </c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5.75">
      <c r="B27" s="81" t="s">
        <v>107</v>
      </c>
      <c r="C27" s="83"/>
      <c r="D27" s="83"/>
      <c r="E27" s="83"/>
      <c r="F27" s="83"/>
      <c r="G27" s="70"/>
      <c r="H27" s="62"/>
      <c r="I27" s="62"/>
      <c r="J27" s="62"/>
      <c r="K27" s="67">
        <f>'[1]EB2_7_1'!G19</f>
        <v>0</v>
      </c>
      <c r="L27" s="67">
        <f>'[1]EB2_7_1'!$H19</f>
        <v>0</v>
      </c>
      <c r="M27" s="67">
        <f>'[1]EB2_7_1'!$I19</f>
        <v>0</v>
      </c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5.75">
      <c r="A28" s="81" t="s">
        <v>116</v>
      </c>
      <c r="C28" s="80">
        <v>352694.429</v>
      </c>
      <c r="D28" s="80">
        <v>2833960.79</v>
      </c>
      <c r="E28" s="80">
        <v>3186655.219</v>
      </c>
      <c r="F28" s="80"/>
      <c r="G28" s="70"/>
      <c r="H28" s="62"/>
      <c r="I28" s="62"/>
      <c r="J28" s="62"/>
      <c r="K28" s="67">
        <f>'[1]EB2_7_1'!G20</f>
        <v>352694.429</v>
      </c>
      <c r="L28" s="67">
        <f>'[1]EB2_7_1'!$H20</f>
        <v>2833960.79</v>
      </c>
      <c r="M28" s="67">
        <f>'[1]EB2_7_1'!$I20</f>
        <v>3186655.219</v>
      </c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5.75">
      <c r="A29" s="81" t="s">
        <v>117</v>
      </c>
      <c r="C29" s="80">
        <v>2311693.654</v>
      </c>
      <c r="D29" s="80">
        <v>862733.121</v>
      </c>
      <c r="E29" s="80">
        <v>3174426.775</v>
      </c>
      <c r="F29" s="80"/>
      <c r="G29" s="70"/>
      <c r="H29" s="62"/>
      <c r="I29" s="62"/>
      <c r="J29" s="62"/>
      <c r="K29" s="67">
        <f>'[1]EB2_7_1'!G21</f>
        <v>2311693.654</v>
      </c>
      <c r="L29" s="67">
        <f>'[1]EB2_7_1'!$H21</f>
        <v>862733.121</v>
      </c>
      <c r="M29" s="67">
        <f>'[1]EB2_7_1'!$I21</f>
        <v>3174426.775</v>
      </c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5.75">
      <c r="A30" s="79" t="s">
        <v>118</v>
      </c>
      <c r="C30" s="80">
        <v>39588.698</v>
      </c>
      <c r="D30" s="80">
        <v>64768.249</v>
      </c>
      <c r="E30" s="80">
        <v>104356.947</v>
      </c>
      <c r="F30" s="80"/>
      <c r="G30" s="70"/>
      <c r="H30" s="62"/>
      <c r="I30" s="62"/>
      <c r="J30" s="62"/>
      <c r="K30" s="67">
        <f>'[1]EB2_7_1'!G22</f>
        <v>39588.698</v>
      </c>
      <c r="L30" s="67">
        <f>'[1]EB2_7_1'!$H22</f>
        <v>64768.249</v>
      </c>
      <c r="M30" s="67">
        <f>'[1]EB2_7_1'!$I22</f>
        <v>104356.947</v>
      </c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5.75">
      <c r="B31" s="79" t="s">
        <v>119</v>
      </c>
      <c r="C31" s="80">
        <v>31427.236</v>
      </c>
      <c r="D31" s="80">
        <v>6948.387</v>
      </c>
      <c r="E31" s="80">
        <v>38375.623</v>
      </c>
      <c r="F31" s="80"/>
      <c r="G31" s="70"/>
      <c r="H31" s="62"/>
      <c r="I31" s="62"/>
      <c r="J31" s="62"/>
      <c r="K31" s="67">
        <f>'[1]EB2_7_1'!G23</f>
        <v>31427.236</v>
      </c>
      <c r="L31" s="67">
        <f>'[1]EB2_7_1'!$H23</f>
        <v>6948.387</v>
      </c>
      <c r="M31" s="67">
        <f>'[1]EB2_7_1'!$I23</f>
        <v>38375.623</v>
      </c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5.75">
      <c r="B32" s="79" t="s">
        <v>120</v>
      </c>
      <c r="C32" s="104">
        <v>0</v>
      </c>
      <c r="D32" s="104">
        <v>0</v>
      </c>
      <c r="E32" s="104">
        <v>0</v>
      </c>
      <c r="F32" s="80"/>
      <c r="G32" s="70"/>
      <c r="H32" s="62"/>
      <c r="I32" s="62"/>
      <c r="J32" s="62"/>
      <c r="K32" s="67">
        <f>'[1]EB2_7_1'!G24</f>
        <v>0</v>
      </c>
      <c r="L32" s="67">
        <f>'[1]EB2_7_1'!$H24</f>
        <v>0</v>
      </c>
      <c r="M32" s="67">
        <f>'[1]EB2_7_1'!$I24</f>
        <v>0</v>
      </c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5.75">
      <c r="B33" s="79" t="s">
        <v>121</v>
      </c>
      <c r="C33" s="104">
        <v>0</v>
      </c>
      <c r="D33" s="104">
        <v>0</v>
      </c>
      <c r="E33" s="104">
        <v>0</v>
      </c>
      <c r="F33" s="80"/>
      <c r="G33" s="70"/>
      <c r="H33" s="62"/>
      <c r="I33" s="62"/>
      <c r="J33" s="62"/>
      <c r="K33" s="67">
        <f>'[1]EB2_7_1'!G25</f>
        <v>0</v>
      </c>
      <c r="L33" s="67">
        <f>'[1]EB2_7_1'!$H25</f>
        <v>0</v>
      </c>
      <c r="M33" s="67">
        <f>'[1]EB2_7_1'!$I25</f>
        <v>0</v>
      </c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5.75">
      <c r="B34" s="79" t="s">
        <v>122</v>
      </c>
      <c r="C34" s="80">
        <v>8161.462</v>
      </c>
      <c r="D34" s="80">
        <v>57819.862</v>
      </c>
      <c r="E34" s="80">
        <v>65981.324</v>
      </c>
      <c r="F34" s="80"/>
      <c r="G34" s="70"/>
      <c r="H34" s="62"/>
      <c r="I34" s="62"/>
      <c r="J34" s="62"/>
      <c r="K34" s="67">
        <f>'[1]EB2_7_1'!G26</f>
        <v>8161.462</v>
      </c>
      <c r="L34" s="67">
        <f>'[1]EB2_7_1'!$H26</f>
        <v>57819.862</v>
      </c>
      <c r="M34" s="67">
        <f>'[1]EB2_7_1'!$I26</f>
        <v>65981.324</v>
      </c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5.75">
      <c r="A35" s="81" t="s">
        <v>123</v>
      </c>
      <c r="C35" s="80">
        <v>654103.99</v>
      </c>
      <c r="D35" s="80">
        <v>1499118.902</v>
      </c>
      <c r="E35" s="80">
        <v>2153222.892</v>
      </c>
      <c r="F35" s="80"/>
      <c r="G35" s="70"/>
      <c r="H35" s="62"/>
      <c r="I35" s="62"/>
      <c r="J35" s="62"/>
      <c r="K35" s="67">
        <f>'[1]EB2_7_1'!G27</f>
        <v>654103.99</v>
      </c>
      <c r="L35" s="67">
        <f>'[1]EB2_7_1'!$H27</f>
        <v>1499118.902</v>
      </c>
      <c r="M35" s="67">
        <f>'[1]EB2_7_1'!$I27</f>
        <v>2153222.892</v>
      </c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5.75">
      <c r="A36" s="81"/>
      <c r="C36" s="83"/>
      <c r="D36" s="83"/>
      <c r="E36" s="83"/>
      <c r="F36" s="83"/>
      <c r="G36" s="70"/>
      <c r="H36" s="62"/>
      <c r="I36" s="62"/>
      <c r="J36" s="62"/>
      <c r="K36" s="67">
        <f>'[1]EB2_7_1'!G28</f>
        <v>0</v>
      </c>
      <c r="L36" s="67">
        <f>'[1]EB2_7_1'!$H28</f>
        <v>0</v>
      </c>
      <c r="M36" s="67">
        <f>'[1]EB2_7_1'!$I28</f>
        <v>0</v>
      </c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5.75">
      <c r="B37" s="79" t="s">
        <v>124</v>
      </c>
      <c r="C37" s="80">
        <v>3789.992</v>
      </c>
      <c r="D37" s="80">
        <v>105792.426</v>
      </c>
      <c r="E37" s="80">
        <v>109582.418</v>
      </c>
      <c r="F37" s="80"/>
      <c r="G37" s="70"/>
      <c r="H37" s="62"/>
      <c r="I37" s="62"/>
      <c r="J37" s="62"/>
      <c r="K37" s="67">
        <f>'[1]EB2_7_1'!G29</f>
        <v>3789.992</v>
      </c>
      <c r="L37" s="67">
        <f>'[1]EB2_7_1'!$H29</f>
        <v>105792.426</v>
      </c>
      <c r="M37" s="67">
        <f>'[1]EB2_7_1'!$I29</f>
        <v>109582.418</v>
      </c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5.75">
      <c r="B38" s="79" t="s">
        <v>125</v>
      </c>
      <c r="C38" s="80">
        <v>71296.029</v>
      </c>
      <c r="D38" s="80">
        <v>577436.632</v>
      </c>
      <c r="E38" s="80">
        <v>648732.661</v>
      </c>
      <c r="F38" s="80"/>
      <c r="G38" s="70"/>
      <c r="H38" s="62"/>
      <c r="I38" s="62"/>
      <c r="J38" s="62"/>
      <c r="K38" s="67">
        <f>'[1]EB2_7_1'!G30</f>
        <v>71296.029</v>
      </c>
      <c r="L38" s="67">
        <f>'[1]EB2_7_1'!$H30</f>
        <v>577436.632</v>
      </c>
      <c r="M38" s="67">
        <f>'[1]EB2_7_1'!$I30</f>
        <v>648732.661</v>
      </c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5.75">
      <c r="B39" s="79" t="s">
        <v>126</v>
      </c>
      <c r="C39" s="80">
        <v>472709.403</v>
      </c>
      <c r="D39" s="80">
        <v>274116.92</v>
      </c>
      <c r="E39" s="80">
        <v>746826.323</v>
      </c>
      <c r="F39" s="80"/>
      <c r="G39" s="70"/>
      <c r="H39" s="62"/>
      <c r="I39" s="62"/>
      <c r="J39" s="62"/>
      <c r="K39" s="67">
        <f>'[1]EB2_7_1'!G31</f>
        <v>472709.403</v>
      </c>
      <c r="L39" s="67">
        <f>'[1]EB2_7_1'!$H31</f>
        <v>274116.92</v>
      </c>
      <c r="M39" s="67">
        <f>'[1]EB2_7_1'!$I31</f>
        <v>746826.323</v>
      </c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5.75">
      <c r="B40" s="79" t="s">
        <v>127</v>
      </c>
      <c r="C40" s="80">
        <v>106308.566</v>
      </c>
      <c r="D40" s="80">
        <v>541772.924</v>
      </c>
      <c r="E40" s="80">
        <v>648081.49</v>
      </c>
      <c r="F40" s="80"/>
      <c r="G40" s="70"/>
      <c r="H40" s="62"/>
      <c r="I40" s="62"/>
      <c r="J40" s="62"/>
      <c r="K40" s="67">
        <f>'[1]EB2_7_1'!G32</f>
        <v>106308.566</v>
      </c>
      <c r="L40" s="67">
        <f>'[1]EB2_7_1'!$H32</f>
        <v>541772.924</v>
      </c>
      <c r="M40" s="67">
        <f>'[1]EB2_7_1'!$I32</f>
        <v>648081.49</v>
      </c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5.75">
      <c r="A41" s="81" t="s">
        <v>128</v>
      </c>
      <c r="C41" s="80">
        <v>60404.268</v>
      </c>
      <c r="D41" s="80">
        <v>46551.444</v>
      </c>
      <c r="E41" s="80">
        <v>106955.712</v>
      </c>
      <c r="F41" s="80"/>
      <c r="G41" s="70"/>
      <c r="H41" s="62"/>
      <c r="I41" s="62"/>
      <c r="J41" s="62"/>
      <c r="K41" s="67">
        <f>'[1]EB2_7_1'!G33</f>
        <v>60404.268</v>
      </c>
      <c r="L41" s="67">
        <f>'[1]EB2_7_1'!$H33</f>
        <v>46551.444</v>
      </c>
      <c r="M41" s="67">
        <f>'[1]EB2_7_1'!$I33</f>
        <v>106955.712</v>
      </c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5.75">
      <c r="A42" s="81" t="s">
        <v>129</v>
      </c>
      <c r="C42" s="80">
        <v>70643.423</v>
      </c>
      <c r="D42" s="80">
        <v>366.889</v>
      </c>
      <c r="E42" s="80">
        <v>71010.312</v>
      </c>
      <c r="F42" s="80"/>
      <c r="G42" s="70"/>
      <c r="H42" s="62"/>
      <c r="I42" s="62"/>
      <c r="J42" s="62"/>
      <c r="K42" s="67">
        <f>'[1]EB2_7_1'!G34</f>
        <v>70643.423</v>
      </c>
      <c r="L42" s="67">
        <f>'[1]EB2_7_1'!$H34</f>
        <v>366.889</v>
      </c>
      <c r="M42" s="67">
        <f>'[1]EB2_7_1'!$I34</f>
        <v>71010.312</v>
      </c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5.75">
      <c r="A43" s="81" t="s">
        <v>130</v>
      </c>
      <c r="C43" s="80">
        <v>490354.936</v>
      </c>
      <c r="D43" s="80">
        <v>526931.904</v>
      </c>
      <c r="E43" s="80">
        <v>1017286.84</v>
      </c>
      <c r="F43" s="80"/>
      <c r="G43" s="70"/>
      <c r="H43" s="62"/>
      <c r="I43" s="62"/>
      <c r="J43" s="62"/>
      <c r="K43" s="67">
        <f>'[1]EB2_7_1'!G35</f>
        <v>490354.936</v>
      </c>
      <c r="L43" s="67">
        <f>'[1]EB2_7_1'!$H35</f>
        <v>526931.904</v>
      </c>
      <c r="M43" s="67">
        <f>'[1]EB2_7_1'!$I35</f>
        <v>1017286.84</v>
      </c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5.75">
      <c r="C44" s="83"/>
      <c r="D44" s="83"/>
      <c r="E44" s="83"/>
      <c r="F44" s="83"/>
      <c r="G44" s="70"/>
      <c r="H44" s="62"/>
      <c r="I44" s="62"/>
      <c r="J44" s="62"/>
      <c r="K44" s="67">
        <f>'[1]EB2_7_1'!G36</f>
        <v>0</v>
      </c>
      <c r="L44" s="67">
        <f>'[1]EB2_7_1'!$H36</f>
        <v>0</v>
      </c>
      <c r="M44" s="67">
        <f>'[1]EB2_7_1'!$I36</f>
        <v>0</v>
      </c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5.75">
      <c r="A45" s="78" t="s">
        <v>131</v>
      </c>
      <c r="B45" s="82"/>
      <c r="C45" s="80">
        <v>4275722.625</v>
      </c>
      <c r="D45" s="80">
        <v>6169398.441</v>
      </c>
      <c r="E45" s="80">
        <v>10445121.066</v>
      </c>
      <c r="F45" s="80"/>
      <c r="G45" s="70"/>
      <c r="H45" s="62"/>
      <c r="I45" s="62"/>
      <c r="J45" s="62"/>
      <c r="K45" s="67">
        <f>'[1]EB2_7_1'!G37</f>
        <v>4275722.625</v>
      </c>
      <c r="L45" s="67">
        <f>'[1]EB2_7_1'!$H37</f>
        <v>6169398.441</v>
      </c>
      <c r="M45" s="67">
        <f>'[1]EB2_7_1'!$I37</f>
        <v>10445121.066</v>
      </c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5.75">
      <c r="C46" s="83"/>
      <c r="D46" s="83"/>
      <c r="E46" s="83"/>
      <c r="F46" s="83"/>
      <c r="G46" s="70"/>
      <c r="K46" s="67">
        <f>'[1]EB2_7_1'!G38</f>
        <v>0</v>
      </c>
      <c r="L46" s="67">
        <f>'[1]EB2_7_1'!$H38</f>
        <v>0</v>
      </c>
      <c r="M46" s="67">
        <f>'[1]EB2_7_1'!$I38</f>
        <v>0</v>
      </c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5.75">
      <c r="A47" s="79" t="s">
        <v>87</v>
      </c>
      <c r="C47" s="70"/>
      <c r="D47" s="70"/>
      <c r="E47" s="70"/>
      <c r="F47" s="70"/>
      <c r="G47" s="70"/>
      <c r="K47" s="67">
        <f>'[1]EB2_7_1'!G39</f>
        <v>0</v>
      </c>
      <c r="L47" s="67">
        <f>'[1]EB2_7_1'!$H39</f>
        <v>0</v>
      </c>
      <c r="M47" s="67">
        <f>'[1]EB2_7_1'!$I39</f>
        <v>0</v>
      </c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5.75">
      <c r="A48" s="122" t="s">
        <v>35</v>
      </c>
      <c r="C48" s="70"/>
      <c r="D48" s="70"/>
      <c r="E48" s="70">
        <v>0</v>
      </c>
      <c r="F48" s="70"/>
      <c r="G48" s="70"/>
      <c r="K48" s="67">
        <f>'[1]EB2_7_1'!J40</f>
        <v>0</v>
      </c>
      <c r="L48" s="67">
        <f>'[1]EB2_7_1'!$L40</f>
        <v>0</v>
      </c>
      <c r="M48" s="67">
        <f>'[1]EB2_7_1'!$N40</f>
        <v>0</v>
      </c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5.75">
      <c r="A49" s="81"/>
      <c r="C49" s="70"/>
      <c r="D49" s="70"/>
      <c r="E49" s="70">
        <v>0</v>
      </c>
      <c r="F49" s="70"/>
      <c r="G49" s="70"/>
      <c r="K49" s="67">
        <f>'[1]EB2_7_1'!J41</f>
        <v>0</v>
      </c>
      <c r="L49" s="67">
        <f>'[1]EB2_7_1'!$L41</f>
        <v>0</v>
      </c>
      <c r="M49" s="67">
        <f>'[1]EB2_7_1'!$N41</f>
        <v>0</v>
      </c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2009-09-30T06:33:41Z</cp:lastPrinted>
  <dcterms:created xsi:type="dcterms:W3CDTF">1999-05-11T09:23:49Z</dcterms:created>
  <dcterms:modified xsi:type="dcterms:W3CDTF">2009-09-30T06:33:43Z</dcterms:modified>
  <cp:category/>
  <cp:version/>
  <cp:contentType/>
  <cp:contentStatus/>
</cp:coreProperties>
</file>