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2220" windowHeight="675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<sst xmlns="http://schemas.openxmlformats.org/spreadsheetml/2006/main" count="602" uniqueCount="258">
  <si>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</si>
  <si>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</si>
  <si>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</si>
  <si>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</si>
  <si>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</si>
  <si>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</si>
  <si>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</si>
  <si>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</si>
  <si>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</si>
  <si>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</si>
  <si>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</si>
  <si>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</si>
  <si>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</si>
  <si>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</si>
  <si>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</si>
  <si>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</si>
  <si>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</si>
  <si>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</si>
  <si>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</si>
  <si>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</si>
  <si>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</si>
  <si>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</si>
  <si>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</si>
  <si>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</si>
  <si>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</si>
  <si>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</si>
  <si>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</si>
  <si>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</si>
  <si>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</si>
  <si>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</si>
  <si>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</si>
  <si>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</si>
  <si>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</si>
  <si>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</si>
  <si>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</si>
  <si>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</si>
  <si>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</si>
  <si>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</si>
  <si>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</si>
  <si>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</si>
  <si>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</si>
  <si>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</si>
  <si>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</si>
  <si>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</si>
  <si>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</si>
  <si>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</si>
  <si>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</si>
  <si>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</si>
  <si>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</si>
  <si>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</si>
  <si>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</si>
  <si>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</si>
  <si>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</si>
  <si>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</si>
  <si>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</si>
  <si>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</si>
  <si>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</si>
  <si>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</si>
  <si>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</si>
  <si>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</si>
  <si>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</si>
  <si>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</si>
  <si>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</si>
  <si>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</si>
  <si>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</si>
  <si>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</si>
  <si>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</si>
  <si>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</si>
  <si>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</si>
  <si>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</si>
  <si>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</si>
  <si>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</si>
  <si>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</si>
  <si>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</si>
  <si>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</si>
  <si>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</si>
  <si>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</si>
  <si>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</si>
  <si>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</si>
  <si>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</si>
  <si>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</si>
  <si>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</si>
  <si>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</si>
  <si>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</si>
  <si>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</si>
  <si>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</si>
  <si>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</si>
  <si>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</si>
  <si>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</si>
  <si>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</si>
  <si>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</si>
  <si>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</si>
  <si>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</si>
  <si>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</si>
  <si>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</si>
  <si>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</si>
  <si>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</si>
  <si>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</si>
  <si>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</si>
  <si>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</si>
  <si>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</si>
  <si>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</si>
  <si>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</si>
  <si>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</si>
  <si>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</si>
  <si>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</si>
  <si>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</si>
  <si>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</si>
  <si>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</si>
  <si>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</si>
  <si>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</si>
  <si>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</si>
  <si>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</si>
  <si>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</si>
  <si>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</si>
  <si>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</si>
  <si>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</si>
  <si>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</si>
  <si>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</si>
  <si>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</si>
  <si>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</si>
  <si>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</si>
  <si>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</si>
  <si>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</si>
  <si>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</si>
  <si>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</si>
  <si>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</si>
  <si>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</si>
  <si>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</si>
  <si>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</si>
  <si>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</si>
  <si>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</si>
  <si>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</si>
  <si>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</si>
  <si>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</si>
  <si>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</si>
  <si>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</si>
  <si>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</si>
  <si>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</si>
  <si>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</si>
  <si>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</si>
  <si>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</si>
  <si>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</si>
  <si>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</si>
  <si>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</si>
  <si>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</si>
  <si>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</si>
  <si>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</si>
  <si>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</si>
  <si>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</si>
  <si>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</si>
  <si>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</si>
  <si>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</si>
  <si>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</si>
  <si>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</si>
  <si>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</si>
  <si>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</si>
  <si>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</si>
  <si>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</si>
  <si>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</si>
  <si>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</si>
  <si>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</si>
  <si>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</si>
  <si>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</si>
  <si>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</si>
  <si>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</si>
  <si>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</si>
  <si>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</si>
  <si>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</si>
  <si>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</si>
  <si>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</si>
  <si>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</si>
  <si>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</si>
  <si>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</si>
  <si>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</si>
  <si>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</si>
  <si>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</si>
  <si>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</si>
  <si>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</si>
  <si>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</si>
  <si>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</si>
  <si>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</si>
  <si>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</si>
  <si>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</si>
  <si>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</si>
  <si>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</si>
  <si>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</si>
  <si>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</si>
  <si>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</si>
  <si>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</si>
  <si>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</si>
  <si>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</si>
  <si>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</si>
  <si>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</si>
  <si>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</si>
  <si>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</si>
  <si>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</si>
  <si>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</si>
  <si>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</si>
  <si>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</si>
  <si>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</si>
  <si>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</si>
  <si>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</si>
  <si>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</si>
  <si>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</si>
  <si>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</si>
  <si>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</si>
  <si>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</si>
  <si>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</si>
  <si>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</si>
  <si>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</si>
  <si>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</si>
  <si>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</si>
  <si>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</si>
  <si>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</si>
  <si>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</si>
  <si>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</si>
  <si>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</si>
  <si>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</si>
  <si>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</si>
  <si>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</si>
  <si>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</si>
  <si>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</si>
  <si>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</si>
  <si>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</si>
  <si>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</si>
  <si>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</si>
  <si>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</si>
  <si>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</si>
  <si>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</si>
  <si>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</si>
  <si>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</si>
  <si>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</si>
  <si>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</si>
  <si>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</si>
  <si>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</si>
  <si>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</si>
  <si>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</si>
  <si>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</si>
  <si>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</si>
  <si>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</si>
  <si>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</si>
  <si>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</si>
  <si>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</si>
  <si>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</si>
  <si>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</si>
  <si>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</si>
  <si>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</si>
  <si>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</si>
  <si>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</si>
  <si>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</si>
  <si>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</si>
  <si>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1A  :  HONG KONG MONETARY  STATISTICS  -  September 2008</t>
  </si>
  <si>
    <t>Earlier months (% change to Sep 2008)</t>
  </si>
  <si>
    <t>(As at end of September 2008)</t>
  </si>
  <si>
    <t>TABLE 2A : QUARTERLY ANALYSIS OF LOANS FOR USE IN HONG KONG BY SECTOR -  September 2008</t>
  </si>
  <si>
    <t>Adjusted# % change from earlier quarters to  Sep 2008</t>
  </si>
  <si>
    <t>Sep 2008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</si>
</sst>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4" fillId="0" borderId="0" xfId="0" applyFont="1" applyAlignment="1" applyProtection="1" quotePrefix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 applyProtection="1" quotePrefix="1">
      <alignment horizontal="centerContinuous"/>
      <protection/>
    </xf>
    <xf numFmtId="0" fontId="6" fillId="0" borderId="0" xfId="0" applyFont="1" applyAlignment="1">
      <alignment horizontal="right"/>
    </xf>
    <xf numFmtId="183" fontId="10" fillId="0" borderId="0" xfId="15" applyNumberFormat="1" applyFont="1" applyAlignment="1" applyProtection="1">
      <alignment/>
      <protection/>
    </xf>
    <xf numFmtId="185" fontId="25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5" fontId="12" fillId="0" borderId="0" xfId="15" applyNumberFormat="1" applyFont="1" applyAlignment="1">
      <alignment/>
    </xf>
    <xf numFmtId="183" fontId="25" fillId="0" borderId="0" xfId="15" applyNumberFormat="1" applyFont="1" applyAlignment="1" applyProtection="1">
      <alignment/>
      <protection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0" xfId="0" applyFont="1" applyAlignment="1" applyProtection="1">
      <alignment horizontal="centerContinuous"/>
      <protection/>
    </xf>
    <xf numFmtId="0" fontId="2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7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8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63"/>
      <c r="M1" s="163"/>
      <c r="N1" s="163"/>
      <c r="O1" s="106"/>
      <c r="P1" s="107"/>
    </row>
    <row r="2" spans="1:16" ht="20.25">
      <c r="A2" s="6" t="s">
        <v>252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61">
        <v>39692</v>
      </c>
      <c r="D7" s="51" t="s">
        <v>253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39667</v>
      </c>
      <c r="E9" s="111"/>
      <c r="F9" s="112"/>
      <c r="G9" s="23"/>
      <c r="H9" s="58">
        <v>39603</v>
      </c>
      <c r="I9" s="111"/>
      <c r="J9" s="112"/>
      <c r="K9" s="23"/>
      <c r="L9" s="58">
        <v>39327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447668.947</v>
      </c>
      <c r="D12" s="95">
        <v>443306.475</v>
      </c>
      <c r="E12" s="46" t="s">
        <v>2</v>
      </c>
      <c r="F12" s="47">
        <v>0.9840758585806952</v>
      </c>
      <c r="G12" s="48" t="s">
        <v>3</v>
      </c>
      <c r="H12" s="95">
        <v>452883.674</v>
      </c>
      <c r="I12" s="46" t="s">
        <v>2</v>
      </c>
      <c r="J12" s="47">
        <v>-1.1514495441935537</v>
      </c>
      <c r="K12" s="48" t="s">
        <v>3</v>
      </c>
      <c r="L12" s="95">
        <v>483483.96</v>
      </c>
      <c r="M12" s="46" t="s">
        <v>2</v>
      </c>
      <c r="N12" s="47">
        <v>-7.4076941456341245</v>
      </c>
      <c r="O12" s="49" t="s">
        <v>3</v>
      </c>
      <c r="P12" s="4"/>
    </row>
    <row r="13" spans="1:16" ht="15">
      <c r="A13" s="33" t="s">
        <v>4</v>
      </c>
      <c r="B13" s="33"/>
      <c r="C13" s="95">
        <v>150287.587</v>
      </c>
      <c r="D13" s="95">
        <v>153014.503</v>
      </c>
      <c r="E13" s="46" t="s">
        <v>2</v>
      </c>
      <c r="F13" s="47">
        <v>-1.7821291096831544</v>
      </c>
      <c r="G13" s="48" t="s">
        <v>3</v>
      </c>
      <c r="H13" s="95">
        <v>158301.909</v>
      </c>
      <c r="I13" s="46" t="s">
        <v>2</v>
      </c>
      <c r="J13" s="47">
        <v>-5.0626818404318925</v>
      </c>
      <c r="K13" s="48" t="s">
        <v>3</v>
      </c>
      <c r="L13" s="95">
        <v>149554.905</v>
      </c>
      <c r="M13" s="46" t="s">
        <v>2</v>
      </c>
      <c r="N13" s="47">
        <v>0.48990837177824176</v>
      </c>
      <c r="O13" s="49" t="s">
        <v>3</v>
      </c>
      <c r="P13" s="4"/>
    </row>
    <row r="14" spans="1:16" ht="15">
      <c r="A14" s="33" t="s">
        <v>5</v>
      </c>
      <c r="B14" s="33"/>
      <c r="C14" s="95">
        <v>597956.534</v>
      </c>
      <c r="D14" s="95">
        <v>596320.978</v>
      </c>
      <c r="E14" s="46" t="s">
        <v>2</v>
      </c>
      <c r="F14" s="47">
        <v>0.2742744361409848</v>
      </c>
      <c r="G14" s="48" t="s">
        <v>3</v>
      </c>
      <c r="H14" s="95">
        <v>611185.583</v>
      </c>
      <c r="I14" s="46" t="s">
        <v>2</v>
      </c>
      <c r="J14" s="47">
        <v>-2.164489701322026</v>
      </c>
      <c r="K14" s="48" t="s">
        <v>3</v>
      </c>
      <c r="L14" s="95">
        <v>633038.865</v>
      </c>
      <c r="M14" s="46" t="s">
        <v>2</v>
      </c>
      <c r="N14" s="47">
        <v>-5.541892123795591</v>
      </c>
      <c r="O14" s="49" t="s">
        <v>3</v>
      </c>
      <c r="P14" s="8"/>
    </row>
    <row r="15" spans="1:16" ht="15">
      <c r="A15" s="33" t="s">
        <v>6</v>
      </c>
      <c r="B15" s="105"/>
      <c r="C15" s="95">
        <v>3146912.516</v>
      </c>
      <c r="D15" s="95">
        <v>3054904.81</v>
      </c>
      <c r="E15" s="46" t="s">
        <v>2</v>
      </c>
      <c r="F15" s="47">
        <v>3.0118027147300666</v>
      </c>
      <c r="G15" s="48" t="s">
        <v>3</v>
      </c>
      <c r="H15" s="95">
        <v>3069079.592</v>
      </c>
      <c r="I15" s="46" t="s">
        <v>2</v>
      </c>
      <c r="J15" s="47">
        <v>2.5360347187763495</v>
      </c>
      <c r="K15" s="48" t="s">
        <v>3</v>
      </c>
      <c r="L15" s="95">
        <v>3404794.706</v>
      </c>
      <c r="M15" s="46" t="s">
        <v>2</v>
      </c>
      <c r="N15" s="47">
        <v>-7.574089255529998</v>
      </c>
      <c r="O15" s="49" t="s">
        <v>3</v>
      </c>
      <c r="P15" s="4"/>
    </row>
    <row r="16" spans="1:16" ht="15">
      <c r="A16" s="33" t="s">
        <v>7</v>
      </c>
      <c r="B16" s="105"/>
      <c r="C16" s="95">
        <v>2905852.007</v>
      </c>
      <c r="D16" s="95">
        <v>2828668.999</v>
      </c>
      <c r="E16" s="46" t="s">
        <v>2</v>
      </c>
      <c r="F16" s="47">
        <v>2.7285980801319027</v>
      </c>
      <c r="G16" s="48" t="s">
        <v>3</v>
      </c>
      <c r="H16" s="95">
        <v>2838352.137</v>
      </c>
      <c r="I16" s="46" t="s">
        <v>2</v>
      </c>
      <c r="J16" s="47">
        <v>2.378135859891728</v>
      </c>
      <c r="K16" s="48" t="s">
        <v>3</v>
      </c>
      <c r="L16" s="95">
        <v>2539939.23</v>
      </c>
      <c r="M16" s="46" t="s">
        <v>2</v>
      </c>
      <c r="N16" s="47">
        <v>14.406359517507042</v>
      </c>
      <c r="O16" s="49" t="s">
        <v>3</v>
      </c>
      <c r="P16" s="4"/>
    </row>
    <row r="17" spans="1:16" ht="15">
      <c r="A17" s="33" t="s">
        <v>5</v>
      </c>
      <c r="B17" s="105"/>
      <c r="C17" s="95">
        <v>6052764.523</v>
      </c>
      <c r="D17" s="95">
        <v>5883573.809</v>
      </c>
      <c r="E17" s="46" t="s">
        <v>2</v>
      </c>
      <c r="F17" s="47">
        <v>2.8756453049198</v>
      </c>
      <c r="G17" s="48" t="s">
        <v>3</v>
      </c>
      <c r="H17" s="95">
        <v>5907431.729</v>
      </c>
      <c r="I17" s="46" t="s">
        <v>2</v>
      </c>
      <c r="J17" s="47">
        <v>2.4601688291470367</v>
      </c>
      <c r="K17" s="48" t="s">
        <v>3</v>
      </c>
      <c r="L17" s="95">
        <v>5944733.936</v>
      </c>
      <c r="M17" s="46" t="s">
        <v>2</v>
      </c>
      <c r="N17" s="47">
        <v>1.817248478452342</v>
      </c>
      <c r="O17" s="49" t="s">
        <v>3</v>
      </c>
      <c r="P17" s="4"/>
    </row>
    <row r="18" spans="1:16" ht="15">
      <c r="A18" s="33" t="s">
        <v>8</v>
      </c>
      <c r="B18" s="105"/>
      <c r="C18" s="95">
        <v>3170311.728</v>
      </c>
      <c r="D18" s="95">
        <v>3076520.978</v>
      </c>
      <c r="E18" s="46" t="s">
        <v>2</v>
      </c>
      <c r="F18" s="47">
        <v>3.0485977723113677</v>
      </c>
      <c r="G18" s="48" t="s">
        <v>3</v>
      </c>
      <c r="H18" s="95">
        <v>3089298.4</v>
      </c>
      <c r="I18" s="46" t="s">
        <v>2</v>
      </c>
      <c r="J18" s="47">
        <v>2.622385976052044</v>
      </c>
      <c r="K18" s="48" t="s">
        <v>3</v>
      </c>
      <c r="L18" s="95">
        <v>3424318.563</v>
      </c>
      <c r="M18" s="46" t="s">
        <v>2</v>
      </c>
      <c r="N18" s="47">
        <v>-7.4177337863527555</v>
      </c>
      <c r="O18" s="49" t="s">
        <v>3</v>
      </c>
      <c r="P18" s="4"/>
    </row>
    <row r="19" spans="1:16" ht="15">
      <c r="A19" s="33" t="s">
        <v>7</v>
      </c>
      <c r="B19" s="105"/>
      <c r="C19" s="95">
        <v>2921466.351</v>
      </c>
      <c r="D19" s="95">
        <v>2845178.017</v>
      </c>
      <c r="E19" s="46" t="s">
        <v>2</v>
      </c>
      <c r="F19" s="47">
        <v>2.6813202388102013</v>
      </c>
      <c r="G19" s="48" t="s">
        <v>3</v>
      </c>
      <c r="H19" s="95">
        <v>2855526.36</v>
      </c>
      <c r="I19" s="46" t="s">
        <v>2</v>
      </c>
      <c r="J19" s="47">
        <v>2.3092061738137772</v>
      </c>
      <c r="K19" s="48" t="s">
        <v>3</v>
      </c>
      <c r="L19" s="95">
        <v>2551727.066</v>
      </c>
      <c r="M19" s="46" t="s">
        <v>2</v>
      </c>
      <c r="N19" s="47">
        <v>14.489766163729655</v>
      </c>
      <c r="O19" s="49" t="s">
        <v>3</v>
      </c>
      <c r="P19" s="4"/>
    </row>
    <row r="20" spans="1:16" ht="15">
      <c r="A20" s="33" t="s">
        <v>5</v>
      </c>
      <c r="B20" s="105"/>
      <c r="C20" s="95">
        <v>6091778.079</v>
      </c>
      <c r="D20" s="95">
        <v>5921698.995</v>
      </c>
      <c r="E20" s="46" t="s">
        <v>2</v>
      </c>
      <c r="F20" s="47">
        <v>2.8721332195980693</v>
      </c>
      <c r="G20" s="48" t="s">
        <v>3</v>
      </c>
      <c r="H20" s="95">
        <v>5944824.76</v>
      </c>
      <c r="I20" s="46" t="s">
        <v>2</v>
      </c>
      <c r="J20" s="47">
        <v>2.4719537569682757</v>
      </c>
      <c r="K20" s="48" t="s">
        <v>3</v>
      </c>
      <c r="L20" s="95">
        <v>5976045.629</v>
      </c>
      <c r="M20" s="46" t="s">
        <v>2</v>
      </c>
      <c r="N20" s="47">
        <v>1.9366058625520708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188908</v>
      </c>
      <c r="D22" s="95">
        <v>175072</v>
      </c>
      <c r="E22" s="46" t="s">
        <v>2</v>
      </c>
      <c r="F22" s="47">
        <v>7.903034180223003</v>
      </c>
      <c r="G22" s="48" t="s">
        <v>3</v>
      </c>
      <c r="H22" s="95">
        <v>175515</v>
      </c>
      <c r="I22" s="46" t="s">
        <v>2</v>
      </c>
      <c r="J22" s="47">
        <v>7.630686835882969</v>
      </c>
      <c r="K22" s="48" t="s">
        <v>3</v>
      </c>
      <c r="L22" s="95">
        <v>167083</v>
      </c>
      <c r="M22" s="46" t="s">
        <v>2</v>
      </c>
      <c r="N22" s="47">
        <v>13.062370199242295</v>
      </c>
      <c r="O22" s="49" t="s">
        <v>3</v>
      </c>
      <c r="P22" s="4"/>
    </row>
    <row r="23" spans="1:16" ht="15">
      <c r="A23" s="33" t="s">
        <v>10</v>
      </c>
      <c r="B23" s="105"/>
      <c r="C23" s="95">
        <v>165246.549</v>
      </c>
      <c r="D23" s="95">
        <v>161868.719</v>
      </c>
      <c r="E23" s="46" t="s">
        <v>2</v>
      </c>
      <c r="F23" s="47">
        <v>2.0867713174402667</v>
      </c>
      <c r="G23" s="48" t="s">
        <v>3</v>
      </c>
      <c r="H23" s="95">
        <v>161877.956</v>
      </c>
      <c r="I23" s="46" t="s">
        <v>2</v>
      </c>
      <c r="J23" s="47">
        <v>2.080946092499474</v>
      </c>
      <c r="K23" s="48" t="s">
        <v>3</v>
      </c>
      <c r="L23" s="95">
        <v>152777.68</v>
      </c>
      <c r="M23" s="46" t="s">
        <v>2</v>
      </c>
      <c r="N23" s="47">
        <v>8.161446750598643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455402.445</v>
      </c>
      <c r="D27" s="95">
        <v>457821.606</v>
      </c>
      <c r="E27" s="46" t="s">
        <v>2</v>
      </c>
      <c r="F27" s="47">
        <v>-0.5284069096555584</v>
      </c>
      <c r="G27" s="48" t="s">
        <v>3</v>
      </c>
      <c r="H27" s="95">
        <v>460879.598</v>
      </c>
      <c r="I27" s="46" t="s">
        <v>2</v>
      </c>
      <c r="J27" s="47">
        <v>-1.1884129876367382</v>
      </c>
      <c r="K27" s="48" t="s">
        <v>3</v>
      </c>
      <c r="L27" s="95">
        <v>409197.147</v>
      </c>
      <c r="M27" s="46" t="s">
        <v>2</v>
      </c>
      <c r="N27" s="47">
        <v>11.291696029346937</v>
      </c>
      <c r="O27" s="48" t="s">
        <v>3</v>
      </c>
      <c r="P27" s="4"/>
    </row>
    <row r="28" spans="1:16" ht="15">
      <c r="A28" s="33" t="s">
        <v>101</v>
      </c>
      <c r="B28" s="105"/>
      <c r="C28" s="95">
        <v>166022.833</v>
      </c>
      <c r="D28" s="95">
        <v>164370.296</v>
      </c>
      <c r="E28" s="46" t="s">
        <v>2</v>
      </c>
      <c r="F28" s="47">
        <v>1.0053744747165325</v>
      </c>
      <c r="G28" s="48" t="s">
        <v>3</v>
      </c>
      <c r="H28" s="95">
        <v>162992.371</v>
      </c>
      <c r="I28" s="46" t="s">
        <v>2</v>
      </c>
      <c r="J28" s="47">
        <v>1.8592661616045945</v>
      </c>
      <c r="K28" s="48" t="s">
        <v>3</v>
      </c>
      <c r="L28" s="95">
        <v>153531.294</v>
      </c>
      <c r="M28" s="46" t="s">
        <v>2</v>
      </c>
      <c r="N28" s="47">
        <v>8.13615170858914</v>
      </c>
      <c r="O28" s="48" t="s">
        <v>3</v>
      </c>
      <c r="P28" s="4"/>
    </row>
    <row r="29" spans="1:16" ht="15">
      <c r="A29" s="33" t="s">
        <v>102</v>
      </c>
      <c r="B29" s="105"/>
      <c r="C29" s="95">
        <v>289379.612</v>
      </c>
      <c r="D29" s="95">
        <v>293451.31</v>
      </c>
      <c r="E29" s="46" t="s">
        <v>2</v>
      </c>
      <c r="F29" s="47">
        <v>-1.3875208122260574</v>
      </c>
      <c r="G29" s="48" t="s">
        <v>3</v>
      </c>
      <c r="H29" s="95">
        <v>297887.227</v>
      </c>
      <c r="I29" s="46" t="s">
        <v>2</v>
      </c>
      <c r="J29" s="47">
        <v>-2.8559851611227316</v>
      </c>
      <c r="K29" s="48" t="s">
        <v>3</v>
      </c>
      <c r="L29" s="95">
        <v>255665.853</v>
      </c>
      <c r="M29" s="46" t="s">
        <v>2</v>
      </c>
      <c r="N29" s="47">
        <v>13.186649137693024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432709.985</v>
      </c>
      <c r="D34" s="95">
        <v>434452.259</v>
      </c>
      <c r="E34" s="46" t="s">
        <v>2</v>
      </c>
      <c r="F34" s="47">
        <v>-0.4010277225880543</v>
      </c>
      <c r="G34" s="48" t="s">
        <v>3</v>
      </c>
      <c r="H34" s="95">
        <v>449307.627</v>
      </c>
      <c r="I34" s="46" t="s">
        <v>2</v>
      </c>
      <c r="J34" s="47">
        <v>-3.6940485766559163</v>
      </c>
      <c r="K34" s="48" t="s">
        <v>3</v>
      </c>
      <c r="L34" s="95">
        <v>480261.185</v>
      </c>
      <c r="M34" s="46" t="s">
        <v>2</v>
      </c>
      <c r="N34" s="47">
        <v>-9.901112454049354</v>
      </c>
      <c r="O34" s="49" t="s">
        <v>3</v>
      </c>
      <c r="P34" s="4"/>
    </row>
    <row r="35" spans="1:16" ht="15">
      <c r="A35" s="33" t="s">
        <v>136</v>
      </c>
      <c r="B35" s="105"/>
      <c r="C35" s="95">
        <v>1661890.925</v>
      </c>
      <c r="D35" s="95">
        <v>1659761.73</v>
      </c>
      <c r="E35" s="46" t="s">
        <v>2</v>
      </c>
      <c r="F35" s="47">
        <v>0.1282831723081017</v>
      </c>
      <c r="G35" s="48" t="s">
        <v>3</v>
      </c>
      <c r="H35" s="95">
        <v>1660834.63</v>
      </c>
      <c r="I35" s="46" t="s">
        <v>2</v>
      </c>
      <c r="J35" s="47">
        <v>0.06360025139890979</v>
      </c>
      <c r="K35" s="48" t="s">
        <v>3</v>
      </c>
      <c r="L35" s="95">
        <v>1444232.895</v>
      </c>
      <c r="M35" s="46" t="s">
        <v>2</v>
      </c>
      <c r="N35" s="47">
        <v>15.070840080816737</v>
      </c>
      <c r="O35" s="49" t="s">
        <v>3</v>
      </c>
      <c r="P35" s="4"/>
    </row>
    <row r="36" spans="1:16" ht="15">
      <c r="A36" s="33" t="s">
        <v>137</v>
      </c>
      <c r="B36" s="105"/>
      <c r="C36" s="95">
        <v>3752658.738</v>
      </c>
      <c r="D36" s="95">
        <v>3586511.322</v>
      </c>
      <c r="E36" s="46" t="s">
        <v>2</v>
      </c>
      <c r="F36" s="47">
        <v>4.632563543877183</v>
      </c>
      <c r="G36" s="48" t="s">
        <v>3</v>
      </c>
      <c r="H36" s="95">
        <v>3594968.208</v>
      </c>
      <c r="I36" s="46" t="s">
        <v>2</v>
      </c>
      <c r="J36" s="47">
        <v>4.3864234918430185</v>
      </c>
      <c r="K36" s="48" t="s">
        <v>3</v>
      </c>
      <c r="L36" s="95">
        <v>3769613.446</v>
      </c>
      <c r="M36" s="46" t="s">
        <v>2</v>
      </c>
      <c r="N36" s="47">
        <v>-0.44977311978740886</v>
      </c>
      <c r="O36" s="49" t="s">
        <v>3</v>
      </c>
      <c r="P36" s="4"/>
    </row>
    <row r="37" spans="1:16" ht="15">
      <c r="A37" s="33" t="s">
        <v>11</v>
      </c>
      <c r="B37" s="50"/>
      <c r="C37" s="95">
        <v>3716357.201</v>
      </c>
      <c r="D37" s="95">
        <v>3551248.123</v>
      </c>
      <c r="E37" s="46" t="s">
        <v>2</v>
      </c>
      <c r="F37" s="47">
        <v>4.649325315532167</v>
      </c>
      <c r="G37" s="48" t="s">
        <v>3</v>
      </c>
      <c r="H37" s="95">
        <v>3560546.38</v>
      </c>
      <c r="I37" s="46" t="s">
        <v>2</v>
      </c>
      <c r="J37" s="47">
        <v>4.3760368317404215</v>
      </c>
      <c r="K37" s="48" t="s">
        <v>3</v>
      </c>
      <c r="L37" s="95">
        <v>3741607.797</v>
      </c>
      <c r="M37" s="46" t="s">
        <v>2</v>
      </c>
      <c r="N37" s="47">
        <v>-0.674859508798491</v>
      </c>
      <c r="O37" s="49" t="s">
        <v>3</v>
      </c>
      <c r="P37" s="4"/>
    </row>
    <row r="38" spans="1:16" ht="15">
      <c r="A38" s="33" t="s">
        <v>12</v>
      </c>
      <c r="B38" s="50"/>
      <c r="C38" s="95">
        <v>30149.046</v>
      </c>
      <c r="D38" s="95">
        <v>29128.662</v>
      </c>
      <c r="E38" s="46" t="s">
        <v>2</v>
      </c>
      <c r="F38" s="47">
        <v>3.5030239288024916</v>
      </c>
      <c r="G38" s="48" t="s">
        <v>3</v>
      </c>
      <c r="H38" s="95">
        <v>28559.934</v>
      </c>
      <c r="I38" s="46" t="s">
        <v>2</v>
      </c>
      <c r="J38" s="47">
        <v>5.564130505343584</v>
      </c>
      <c r="K38" s="48" t="s">
        <v>3</v>
      </c>
      <c r="L38" s="95">
        <v>22643.943</v>
      </c>
      <c r="M38" s="46" t="s">
        <v>2</v>
      </c>
      <c r="N38" s="47">
        <v>33.14397585261543</v>
      </c>
      <c r="O38" s="49" t="s">
        <v>3</v>
      </c>
      <c r="P38" s="4"/>
    </row>
    <row r="39" spans="1:16" ht="15">
      <c r="A39" s="33" t="s">
        <v>13</v>
      </c>
      <c r="B39" s="50"/>
      <c r="C39" s="95">
        <v>6152.491</v>
      </c>
      <c r="D39" s="95">
        <v>6134.537</v>
      </c>
      <c r="E39" s="46" t="s">
        <v>2</v>
      </c>
      <c r="F39" s="47">
        <v>0.2926708242203091</v>
      </c>
      <c r="G39" s="48" t="s">
        <v>3</v>
      </c>
      <c r="H39" s="95">
        <v>5861.894</v>
      </c>
      <c r="I39" s="46" t="s">
        <v>2</v>
      </c>
      <c r="J39" s="47">
        <v>4.957390904714416</v>
      </c>
      <c r="K39" s="48" t="s">
        <v>3</v>
      </c>
      <c r="L39" s="95">
        <v>5361.706</v>
      </c>
      <c r="M39" s="46" t="s">
        <v>2</v>
      </c>
      <c r="N39" s="47">
        <v>14.748757205262649</v>
      </c>
      <c r="O39" s="49" t="s">
        <v>3</v>
      </c>
      <c r="P39" s="4"/>
    </row>
    <row r="40" spans="1:16" ht="15">
      <c r="A40" s="33" t="s">
        <v>14</v>
      </c>
      <c r="B40" s="105"/>
      <c r="C40" s="95">
        <v>2945500.024</v>
      </c>
      <c r="D40" s="95">
        <v>2856011.548</v>
      </c>
      <c r="E40" s="46" t="s">
        <v>2</v>
      </c>
      <c r="F40" s="47">
        <v>3.133337330609436</v>
      </c>
      <c r="G40" s="48" t="s">
        <v>3</v>
      </c>
      <c r="H40" s="95">
        <v>2872952.942</v>
      </c>
      <c r="I40" s="46" t="s">
        <v>2</v>
      </c>
      <c r="J40" s="47">
        <v>2.5251747405753378</v>
      </c>
      <c r="K40" s="48" t="s">
        <v>3</v>
      </c>
      <c r="L40" s="95">
        <v>3203802.487</v>
      </c>
      <c r="M40" s="46" t="s">
        <v>2</v>
      </c>
      <c r="N40" s="47">
        <v>-8.062371636457257</v>
      </c>
      <c r="O40" s="49" t="s">
        <v>3</v>
      </c>
      <c r="P40" s="4"/>
    </row>
    <row r="41" spans="1:16" ht="15">
      <c r="A41" s="33" t="s">
        <v>15</v>
      </c>
      <c r="B41" s="105"/>
      <c r="C41" s="95">
        <v>282422.398</v>
      </c>
      <c r="D41" s="95">
        <v>281437.756</v>
      </c>
      <c r="E41" s="46" t="s">
        <v>2</v>
      </c>
      <c r="F41" s="47">
        <v>0.34986137396575145</v>
      </c>
      <c r="G41" s="48" t="s">
        <v>3</v>
      </c>
      <c r="H41" s="95">
        <v>291005.718</v>
      </c>
      <c r="I41" s="46" t="s">
        <v>2</v>
      </c>
      <c r="J41" s="47">
        <v>-2.949536544845486</v>
      </c>
      <c r="K41" s="48" t="s">
        <v>3</v>
      </c>
      <c r="L41" s="95">
        <v>330706.28</v>
      </c>
      <c r="M41" s="46" t="s">
        <v>2</v>
      </c>
      <c r="N41" s="47">
        <v>-14.600231359380302</v>
      </c>
      <c r="O41" s="49" t="s">
        <v>3</v>
      </c>
      <c r="P41" s="4"/>
    </row>
    <row r="42" spans="1:16" ht="15">
      <c r="A42" s="33" t="s">
        <v>16</v>
      </c>
      <c r="B42" s="105"/>
      <c r="C42" s="95">
        <v>1086039.526</v>
      </c>
      <c r="D42" s="95">
        <v>1083724.819</v>
      </c>
      <c r="E42" s="46" t="s">
        <v>2</v>
      </c>
      <c r="F42" s="47">
        <v>0.21358807691937898</v>
      </c>
      <c r="G42" s="48" t="s">
        <v>3</v>
      </c>
      <c r="H42" s="95">
        <v>1098947.152</v>
      </c>
      <c r="I42" s="46" t="s">
        <v>2</v>
      </c>
      <c r="J42" s="47">
        <v>-1.1745447428030644</v>
      </c>
      <c r="K42" s="48" t="s">
        <v>3</v>
      </c>
      <c r="L42" s="95">
        <v>974860.413</v>
      </c>
      <c r="M42" s="46" t="s">
        <v>2</v>
      </c>
      <c r="N42" s="47">
        <v>11.404618704113915</v>
      </c>
      <c r="O42" s="49" t="s">
        <v>3</v>
      </c>
      <c r="P42" s="4"/>
    </row>
    <row r="43" spans="1:16" ht="15">
      <c r="A43" s="33" t="s">
        <v>17</v>
      </c>
      <c r="B43" s="105"/>
      <c r="C43" s="95">
        <v>1577038.1</v>
      </c>
      <c r="D43" s="95">
        <v>1490848.973</v>
      </c>
      <c r="E43" s="46" t="s">
        <v>2</v>
      </c>
      <c r="F43" s="47">
        <v>5.781211146194366</v>
      </c>
      <c r="G43" s="48" t="s">
        <v>3</v>
      </c>
      <c r="H43" s="95">
        <v>1483000.072</v>
      </c>
      <c r="I43" s="46" t="s">
        <v>2</v>
      </c>
      <c r="J43" s="47">
        <v>6.3410669881612876</v>
      </c>
      <c r="K43" s="48" t="s">
        <v>3</v>
      </c>
      <c r="L43" s="95">
        <v>1898235.794</v>
      </c>
      <c r="M43" s="46" t="s">
        <v>2</v>
      </c>
      <c r="N43" s="47">
        <v>-16.92085330048306</v>
      </c>
      <c r="O43" s="49" t="s">
        <v>3</v>
      </c>
      <c r="P43" s="4"/>
    </row>
    <row r="44" spans="1:16" ht="15">
      <c r="A44" s="33" t="s">
        <v>18</v>
      </c>
      <c r="B44" s="105"/>
      <c r="C44" s="95">
        <v>1982121.018</v>
      </c>
      <c r="D44" s="95">
        <v>1861424.402</v>
      </c>
      <c r="E44" s="46" t="s">
        <v>2</v>
      </c>
      <c r="F44" s="47">
        <v>6.484099803909203</v>
      </c>
      <c r="G44" s="48" t="s">
        <v>3</v>
      </c>
      <c r="H44" s="95">
        <v>1909855.46</v>
      </c>
      <c r="I44" s="46" t="s">
        <v>2</v>
      </c>
      <c r="J44" s="47">
        <v>3.783823410385196</v>
      </c>
      <c r="K44" s="48" t="s">
        <v>3</v>
      </c>
      <c r="L44" s="95">
        <v>1808867.897</v>
      </c>
      <c r="M44" s="46" t="s">
        <v>2</v>
      </c>
      <c r="N44" s="47">
        <v>9.577986390677793</v>
      </c>
      <c r="O44" s="49" t="s">
        <v>3</v>
      </c>
      <c r="P44" s="4"/>
    </row>
    <row r="45" spans="1:16" ht="15">
      <c r="A45" s="33" t="s">
        <v>19</v>
      </c>
      <c r="B45" s="105"/>
      <c r="C45" s="95">
        <v>919638.606</v>
      </c>
      <c r="D45" s="95">
        <v>963289.361</v>
      </c>
      <c r="E45" s="46" t="s">
        <v>2</v>
      </c>
      <c r="F45" s="47">
        <v>-4.531427083829271</v>
      </c>
      <c r="G45" s="48" t="s">
        <v>3</v>
      </c>
      <c r="H45" s="95">
        <v>922302.063</v>
      </c>
      <c r="I45" s="46" t="s">
        <v>2</v>
      </c>
      <c r="J45" s="47">
        <v>-0.28878358911357793</v>
      </c>
      <c r="K45" s="48" t="s">
        <v>3</v>
      </c>
      <c r="L45" s="95">
        <v>681437.142</v>
      </c>
      <c r="M45" s="46" t="s">
        <v>2</v>
      </c>
      <c r="N45" s="47">
        <v>34.9557500345351</v>
      </c>
      <c r="O45" s="49" t="s">
        <v>3</v>
      </c>
      <c r="P45" s="4"/>
    </row>
    <row r="46" spans="1:16" ht="15">
      <c r="A46" s="33" t="s">
        <v>20</v>
      </c>
      <c r="B46" s="105"/>
      <c r="C46" s="95">
        <v>2901759.624</v>
      </c>
      <c r="D46" s="95">
        <v>2824713.763</v>
      </c>
      <c r="E46" s="46" t="s">
        <v>2</v>
      </c>
      <c r="F46" s="47">
        <v>2.727563479500077</v>
      </c>
      <c r="G46" s="48" t="s">
        <v>3</v>
      </c>
      <c r="H46" s="95">
        <v>2832157.523</v>
      </c>
      <c r="I46" s="46" t="s">
        <v>2</v>
      </c>
      <c r="J46" s="47">
        <v>2.4575646105401887</v>
      </c>
      <c r="K46" s="48" t="s">
        <v>3</v>
      </c>
      <c r="L46" s="95">
        <v>2490305.039</v>
      </c>
      <c r="M46" s="46" t="s">
        <v>2</v>
      </c>
      <c r="N46" s="47">
        <v>16.522256452776674</v>
      </c>
      <c r="O46" s="49" t="s">
        <v>3</v>
      </c>
      <c r="P46" s="4"/>
    </row>
    <row r="47" spans="1:16" ht="15">
      <c r="A47" s="33" t="s">
        <v>21</v>
      </c>
      <c r="B47" s="105"/>
      <c r="C47" s="95">
        <v>5847259.648</v>
      </c>
      <c r="D47" s="95">
        <v>5680725.311</v>
      </c>
      <c r="E47" s="46" t="s">
        <v>2</v>
      </c>
      <c r="F47" s="47">
        <v>2.931568204460234</v>
      </c>
      <c r="G47" s="48" t="s">
        <v>3</v>
      </c>
      <c r="H47" s="95">
        <v>5705110.465</v>
      </c>
      <c r="I47" s="46" t="s">
        <v>2</v>
      </c>
      <c r="J47" s="47">
        <v>2.4916114047583164</v>
      </c>
      <c r="K47" s="48" t="s">
        <v>3</v>
      </c>
      <c r="L47" s="95">
        <v>5694107.526</v>
      </c>
      <c r="M47" s="46" t="s">
        <v>2</v>
      </c>
      <c r="N47" s="47">
        <v>2.689659815883161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500.283</v>
      </c>
      <c r="D49" s="95">
        <v>511.316</v>
      </c>
      <c r="E49" s="46" t="s">
        <v>2</v>
      </c>
      <c r="F49" s="47">
        <v>-2.157765452283897</v>
      </c>
      <c r="G49" s="48" t="s">
        <v>3</v>
      </c>
      <c r="H49" s="95">
        <v>522.752</v>
      </c>
      <c r="I49" s="46" t="s">
        <v>2</v>
      </c>
      <c r="J49" s="47">
        <v>-4.298214067091081</v>
      </c>
      <c r="K49" s="48" t="s">
        <v>3</v>
      </c>
      <c r="L49" s="95">
        <v>629.448</v>
      </c>
      <c r="M49" s="46" t="s">
        <v>2</v>
      </c>
      <c r="N49" s="47">
        <v>-20.520360696991645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2808674.882</v>
      </c>
      <c r="D54" s="94">
        <v>2803185.329</v>
      </c>
      <c r="E54" s="46" t="s">
        <v>2</v>
      </c>
      <c r="F54" s="47">
        <v>0.1958326816000664</v>
      </c>
      <c r="G54" s="48" t="s">
        <v>3</v>
      </c>
      <c r="H54" s="95">
        <v>2735692.867</v>
      </c>
      <c r="I54" s="46" t="s">
        <v>2</v>
      </c>
      <c r="J54" s="47">
        <v>2.667770782325917</v>
      </c>
      <c r="K54" s="48" t="s">
        <v>3</v>
      </c>
      <c r="L54" s="95">
        <v>2573969.368</v>
      </c>
      <c r="M54" s="46" t="s">
        <v>2</v>
      </c>
      <c r="N54" s="47">
        <v>9.1184268514574</v>
      </c>
      <c r="O54" s="49" t="s">
        <v>3</v>
      </c>
      <c r="P54" s="4"/>
    </row>
    <row r="55" spans="1:16" ht="15">
      <c r="A55" s="57" t="s">
        <v>24</v>
      </c>
      <c r="B55" s="50"/>
      <c r="C55" s="95">
        <v>179424.851</v>
      </c>
      <c r="D55" s="94">
        <v>188110.259</v>
      </c>
      <c r="E55" s="46" t="s">
        <v>2</v>
      </c>
      <c r="F55" s="47">
        <v>-4.617189964105037</v>
      </c>
      <c r="G55" s="48" t="s">
        <v>3</v>
      </c>
      <c r="H55" s="95">
        <v>183355.127</v>
      </c>
      <c r="I55" s="46" t="s">
        <v>2</v>
      </c>
      <c r="J55" s="47">
        <v>-2.1435320976871424</v>
      </c>
      <c r="K55" s="48" t="s">
        <v>3</v>
      </c>
      <c r="L55" s="95">
        <v>148903.443</v>
      </c>
      <c r="M55" s="46" t="s">
        <v>2</v>
      </c>
      <c r="N55" s="47">
        <v>20.49744947804865</v>
      </c>
      <c r="O55" s="49" t="s">
        <v>3</v>
      </c>
      <c r="P55" s="4"/>
    </row>
    <row r="56" spans="1:16" ht="15">
      <c r="A56" s="57" t="s">
        <v>25</v>
      </c>
      <c r="B56" s="50"/>
      <c r="C56" s="95">
        <v>42683.142</v>
      </c>
      <c r="D56" s="94">
        <v>45168.497</v>
      </c>
      <c r="E56" s="46" t="s">
        <v>2</v>
      </c>
      <c r="F56" s="47">
        <v>-5.502408016808715</v>
      </c>
      <c r="G56" s="48" t="s">
        <v>3</v>
      </c>
      <c r="H56" s="95">
        <v>45299.91</v>
      </c>
      <c r="I56" s="46" t="s">
        <v>2</v>
      </c>
      <c r="J56" s="47">
        <v>-5.776541277896584</v>
      </c>
      <c r="K56" s="48" t="s">
        <v>3</v>
      </c>
      <c r="L56" s="95">
        <v>27087.768</v>
      </c>
      <c r="M56" s="46" t="s">
        <v>2</v>
      </c>
      <c r="N56" s="47">
        <v>57.57349221242592</v>
      </c>
      <c r="O56" s="49" t="s">
        <v>3</v>
      </c>
      <c r="P56" s="4"/>
    </row>
    <row r="57" spans="1:16" ht="15">
      <c r="A57" s="57" t="s">
        <v>26</v>
      </c>
      <c r="B57" s="50"/>
      <c r="C57" s="95">
        <v>2586566.889</v>
      </c>
      <c r="D57" s="94">
        <v>2569906.573</v>
      </c>
      <c r="E57" s="46" t="s">
        <v>2</v>
      </c>
      <c r="F57" s="47">
        <v>0.648284890004831</v>
      </c>
      <c r="G57" s="48" t="s">
        <v>3</v>
      </c>
      <c r="H57" s="95">
        <v>2507037.83</v>
      </c>
      <c r="I57" s="46" t="s">
        <v>2</v>
      </c>
      <c r="J57" s="47">
        <v>3.172232107881669</v>
      </c>
      <c r="K57" s="48" t="s">
        <v>3</v>
      </c>
      <c r="L57" s="95">
        <v>2397978.157</v>
      </c>
      <c r="M57" s="46" t="s">
        <v>2</v>
      </c>
      <c r="N57" s="47">
        <v>7.86448915097435</v>
      </c>
      <c r="O57" s="49" t="s">
        <v>3</v>
      </c>
      <c r="P57" s="4"/>
    </row>
    <row r="58" spans="1:16" ht="15">
      <c r="A58" s="25" t="s">
        <v>27</v>
      </c>
      <c r="B58" s="105"/>
      <c r="C58" s="95">
        <v>616896.607</v>
      </c>
      <c r="D58" s="94">
        <v>619128.555</v>
      </c>
      <c r="E58" s="46" t="s">
        <v>2</v>
      </c>
      <c r="F58" s="47">
        <v>-0.3604983136337552</v>
      </c>
      <c r="G58" s="48" t="s">
        <v>3</v>
      </c>
      <c r="H58" s="95">
        <v>612872.511</v>
      </c>
      <c r="I58" s="46" t="s">
        <v>2</v>
      </c>
      <c r="J58" s="47">
        <v>0.6565959359857771</v>
      </c>
      <c r="K58" s="48" t="s">
        <v>3</v>
      </c>
      <c r="L58" s="95">
        <v>468369.614</v>
      </c>
      <c r="M58" s="46" t="s">
        <v>2</v>
      </c>
      <c r="N58" s="47">
        <v>31.711492069594414</v>
      </c>
      <c r="O58" s="49" t="s">
        <v>3</v>
      </c>
      <c r="P58" s="4"/>
    </row>
    <row r="59" spans="1:16" ht="15">
      <c r="A59" s="33" t="s">
        <v>28</v>
      </c>
      <c r="B59" s="50"/>
      <c r="C59" s="95">
        <v>580172.898</v>
      </c>
      <c r="D59" s="94">
        <v>583214.047</v>
      </c>
      <c r="E59" s="46" t="s">
        <v>2</v>
      </c>
      <c r="F59" s="47">
        <v>-0.5214464596049027</v>
      </c>
      <c r="G59" s="48" t="s">
        <v>3</v>
      </c>
      <c r="H59" s="95">
        <v>576881.897</v>
      </c>
      <c r="I59" s="46" t="s">
        <v>2</v>
      </c>
      <c r="J59" s="47">
        <v>0.570480893422797</v>
      </c>
      <c r="K59" s="48" t="s">
        <v>3</v>
      </c>
      <c r="L59" s="95">
        <v>435905.721</v>
      </c>
      <c r="M59" s="46" t="s">
        <v>2</v>
      </c>
      <c r="N59" s="47">
        <v>33.0959586098206</v>
      </c>
      <c r="O59" s="49" t="s">
        <v>3</v>
      </c>
      <c r="P59" s="4"/>
    </row>
    <row r="60" spans="1:16" ht="15">
      <c r="A60" s="33" t="s">
        <v>29</v>
      </c>
      <c r="B60" s="50"/>
      <c r="C60" s="95">
        <v>36723.709</v>
      </c>
      <c r="D60" s="94">
        <v>35914.508</v>
      </c>
      <c r="E60" s="46" t="s">
        <v>2</v>
      </c>
      <c r="F60" s="47">
        <v>2.2531312415584352</v>
      </c>
      <c r="G60" s="48" t="s">
        <v>3</v>
      </c>
      <c r="H60" s="95">
        <v>35990.614</v>
      </c>
      <c r="I60" s="46" t="s">
        <v>2</v>
      </c>
      <c r="J60" s="47">
        <v>2.036906066676167</v>
      </c>
      <c r="K60" s="48" t="s">
        <v>3</v>
      </c>
      <c r="L60" s="95">
        <v>32463.893</v>
      </c>
      <c r="M60" s="46" t="s">
        <v>2</v>
      </c>
      <c r="N60" s="47">
        <v>13.121704165301423</v>
      </c>
      <c r="O60" s="49" t="s">
        <v>3</v>
      </c>
      <c r="P60" s="4"/>
    </row>
    <row r="61" spans="1:16" ht="15">
      <c r="A61" s="33" t="s">
        <v>30</v>
      </c>
      <c r="B61" s="105"/>
      <c r="C61" s="95">
        <v>2396395.23</v>
      </c>
      <c r="D61" s="94">
        <v>2392853.579</v>
      </c>
      <c r="E61" s="46" t="s">
        <v>2</v>
      </c>
      <c r="F61" s="47">
        <v>0.14800951596379264</v>
      </c>
      <c r="G61" s="48" t="s">
        <v>3</v>
      </c>
      <c r="H61" s="95">
        <v>2354337.086</v>
      </c>
      <c r="I61" s="46" t="s">
        <v>2</v>
      </c>
      <c r="J61" s="47">
        <v>1.7864113108567778</v>
      </c>
      <c r="K61" s="48" t="s">
        <v>3</v>
      </c>
      <c r="L61" s="95">
        <v>2334344.527</v>
      </c>
      <c r="M61" s="46" t="s">
        <v>2</v>
      </c>
      <c r="N61" s="47">
        <v>2.658163877795076</v>
      </c>
      <c r="O61" s="49" t="s">
        <v>3</v>
      </c>
      <c r="P61" s="4"/>
    </row>
    <row r="62" spans="1:16" ht="15">
      <c r="A62" s="33" t="s">
        <v>31</v>
      </c>
      <c r="B62" s="105"/>
      <c r="C62" s="95">
        <v>1029176.259</v>
      </c>
      <c r="D62" s="94">
        <v>1029460.305</v>
      </c>
      <c r="E62" s="46" t="s">
        <v>2</v>
      </c>
      <c r="F62" s="47">
        <v>-0.02759173895491074</v>
      </c>
      <c r="G62" s="48" t="s">
        <v>3</v>
      </c>
      <c r="H62" s="95">
        <v>994228.292</v>
      </c>
      <c r="I62" s="46" t="s">
        <v>2</v>
      </c>
      <c r="J62" s="47">
        <v>3.5150847427302807</v>
      </c>
      <c r="K62" s="48" t="s">
        <v>3</v>
      </c>
      <c r="L62" s="95">
        <v>707994.455</v>
      </c>
      <c r="M62" s="46" t="s">
        <v>2</v>
      </c>
      <c r="N62" s="47">
        <v>45.36501687714488</v>
      </c>
      <c r="O62" s="49" t="s">
        <v>3</v>
      </c>
      <c r="P62" s="4"/>
    </row>
    <row r="63" spans="1:16" ht="15">
      <c r="A63" s="33" t="s">
        <v>32</v>
      </c>
      <c r="B63" s="105"/>
      <c r="C63" s="95">
        <v>3425571.489</v>
      </c>
      <c r="D63" s="94">
        <v>3422313.884</v>
      </c>
      <c r="E63" s="46" t="s">
        <v>2</v>
      </c>
      <c r="F63" s="47">
        <v>0.09518720697214178</v>
      </c>
      <c r="G63" s="48" t="s">
        <v>3</v>
      </c>
      <c r="H63" s="95">
        <v>3348565.378</v>
      </c>
      <c r="I63" s="46" t="s">
        <v>2</v>
      </c>
      <c r="J63" s="47">
        <v>2.299674705649423</v>
      </c>
      <c r="K63" s="48" t="s">
        <v>3</v>
      </c>
      <c r="L63" s="95">
        <v>3042338.982</v>
      </c>
      <c r="M63" s="46" t="s">
        <v>2</v>
      </c>
      <c r="N63" s="47">
        <v>12.596640586975866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64" t="s">
        <v>148</v>
      </c>
      <c r="B2" s="164"/>
      <c r="C2" s="164"/>
      <c r="D2" s="164"/>
      <c r="E2" s="164"/>
      <c r="F2" s="164"/>
      <c r="G2" s="164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39600</v>
      </c>
      <c r="E6" s="119">
        <v>39630</v>
      </c>
      <c r="F6" s="119">
        <v>39661</v>
      </c>
      <c r="G6" s="119">
        <v>39692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77640.001</v>
      </c>
      <c r="E8" s="100">
        <v>77062.799</v>
      </c>
      <c r="F8" s="100">
        <v>71147.751</v>
      </c>
      <c r="G8" s="100">
        <v>69950.913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51242.106</v>
      </c>
      <c r="E10" s="100">
        <v>51891.384000000005</v>
      </c>
      <c r="F10" s="100">
        <v>47097.945</v>
      </c>
      <c r="G10" s="100">
        <v>47508.068999999996</v>
      </c>
    </row>
    <row r="11" spans="2:7" s="19" customFormat="1" ht="15" customHeight="1">
      <c r="B11" s="19" t="s">
        <v>142</v>
      </c>
      <c r="D11" s="100">
        <v>26397.895</v>
      </c>
      <c r="E11" s="100">
        <v>25171.415</v>
      </c>
      <c r="F11" s="100">
        <v>24049.806</v>
      </c>
      <c r="G11" s="100">
        <v>22442.844</v>
      </c>
    </row>
    <row r="12" s="19" customFormat="1" ht="15"/>
    <row r="13" spans="1:7" s="19" customFormat="1" ht="15">
      <c r="A13" s="19" t="s">
        <v>152</v>
      </c>
      <c r="D13" s="100">
        <v>40</v>
      </c>
      <c r="E13" s="100">
        <v>40</v>
      </c>
      <c r="F13" s="100">
        <v>40</v>
      </c>
      <c r="G13" s="100">
        <v>40</v>
      </c>
    </row>
    <row r="14" s="19" customFormat="1" ht="15"/>
    <row r="17" ht="12.75">
      <c r="A17" s="101" t="s">
        <v>150</v>
      </c>
    </row>
    <row r="20" ht="15">
      <c r="A20" s="33" t="s">
        <v>35</v>
      </c>
    </row>
    <row r="21" spans="4:8" ht="12.75">
      <c r="D21" s="158"/>
      <c r="E21" s="158"/>
      <c r="F21" s="158"/>
      <c r="G21" s="140"/>
      <c r="H21" s="140"/>
    </row>
    <row r="22" spans="4:8" ht="12.75">
      <c r="D22" s="159"/>
      <c r="E22" s="159"/>
      <c r="F22" s="159"/>
      <c r="G22" s="160"/>
      <c r="H22" s="160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254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180695</v>
      </c>
      <c r="E11" s="37"/>
      <c r="F11" s="36"/>
      <c r="G11" s="95" t="s">
        <v>43</v>
      </c>
      <c r="H11" s="35"/>
      <c r="I11" s="34"/>
      <c r="J11" s="95">
        <v>180695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8213</v>
      </c>
      <c r="E12" s="37"/>
      <c r="F12" s="36"/>
      <c r="G12" s="95" t="s">
        <v>43</v>
      </c>
      <c r="H12" s="35"/>
      <c r="I12" s="34"/>
      <c r="J12" s="95">
        <v>8213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188908</v>
      </c>
      <c r="E13" s="37"/>
      <c r="F13" s="36"/>
      <c r="G13" s="95" t="s">
        <v>43</v>
      </c>
      <c r="H13" s="35"/>
      <c r="I13" s="34"/>
      <c r="J13" s="95">
        <v>188908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23661.451</v>
      </c>
      <c r="E16" s="37"/>
      <c r="F16" s="36"/>
      <c r="G16" s="95" t="s">
        <v>43</v>
      </c>
      <c r="H16" s="35"/>
      <c r="I16" s="34"/>
      <c r="J16" s="95">
        <v>23661.451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165246.549</v>
      </c>
      <c r="E19" s="37"/>
      <c r="F19" s="36"/>
      <c r="G19" s="95" t="s">
        <v>43</v>
      </c>
      <c r="H19" s="35"/>
      <c r="I19" s="34"/>
      <c r="J19" s="95">
        <v>165246.549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282422.398</v>
      </c>
      <c r="E21" s="35"/>
      <c r="F21" s="36"/>
      <c r="G21" s="95">
        <v>150287.587</v>
      </c>
      <c r="H21" s="35"/>
      <c r="I21" s="34"/>
      <c r="J21" s="95">
        <v>432709.985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1086039.526</v>
      </c>
      <c r="E23" s="35"/>
      <c r="F23" s="36"/>
      <c r="G23" s="95">
        <v>575851.399</v>
      </c>
      <c r="H23" s="35"/>
      <c r="I23" s="34"/>
      <c r="J23" s="95">
        <v>1661890.925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1554672.242</v>
      </c>
      <c r="E25" s="35" t="s">
        <v>53</v>
      </c>
      <c r="F25" s="36"/>
      <c r="G25" s="95">
        <v>2161684.959</v>
      </c>
      <c r="H25" s="35" t="s">
        <v>54</v>
      </c>
      <c r="I25" s="34"/>
      <c r="J25" s="95">
        <v>3716357.201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58531.801</v>
      </c>
      <c r="E28" s="35"/>
      <c r="F28" s="36"/>
      <c r="G28" s="95">
        <v>18028.062</v>
      </c>
      <c r="H28" s="35"/>
      <c r="I28" s="34"/>
      <c r="J28" s="95">
        <v>76559.863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22365.858</v>
      </c>
      <c r="E31" s="35"/>
      <c r="F31" s="36"/>
      <c r="G31" s="95">
        <v>13935.679</v>
      </c>
      <c r="H31" s="35"/>
      <c r="I31" s="34"/>
      <c r="J31" s="95">
        <v>36301.537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1033.354</v>
      </c>
      <c r="E35" s="35"/>
      <c r="F35" s="36"/>
      <c r="G35" s="95">
        <v>1678.665</v>
      </c>
      <c r="H35" s="35"/>
      <c r="I35" s="34"/>
      <c r="J35" s="95">
        <v>2712.019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447668.947</v>
      </c>
      <c r="E39" s="35"/>
      <c r="F39" s="36"/>
      <c r="G39" s="95">
        <v>150287.587</v>
      </c>
      <c r="H39" s="35"/>
      <c r="I39" s="34"/>
      <c r="J39" s="95">
        <v>597956.534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3146912.516</v>
      </c>
      <c r="E41" s="35" t="s">
        <v>53</v>
      </c>
      <c r="F41" s="36"/>
      <c r="G41" s="95">
        <v>2905852.007</v>
      </c>
      <c r="H41" s="35" t="s">
        <v>54</v>
      </c>
      <c r="I41" s="34"/>
      <c r="J41" s="95">
        <v>6052764.523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3146412.233</v>
      </c>
      <c r="E42" s="35" t="s">
        <v>3</v>
      </c>
      <c r="F42" s="36" t="s">
        <v>2</v>
      </c>
      <c r="G42" s="95">
        <v>2906352.29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3170311.728</v>
      </c>
      <c r="E44" s="35" t="s">
        <v>53</v>
      </c>
      <c r="F44" s="36"/>
      <c r="G44" s="95">
        <v>2921466.351</v>
      </c>
      <c r="H44" s="35" t="s">
        <v>54</v>
      </c>
      <c r="I44" s="34"/>
      <c r="J44" s="95">
        <v>6091778.079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3169811.445</v>
      </c>
      <c r="E45" s="35" t="s">
        <v>3</v>
      </c>
      <c r="F45" s="36" t="s">
        <v>2</v>
      </c>
      <c r="G45" s="95">
        <v>2921966.634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254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282422.398</v>
      </c>
      <c r="D11" s="29"/>
      <c r="E11" s="30"/>
      <c r="F11" s="95">
        <v>150287.587</v>
      </c>
      <c r="G11" s="29"/>
      <c r="H11" s="19"/>
      <c r="I11" s="95">
        <v>432709.985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1086039.526</v>
      </c>
      <c r="D13" s="29"/>
      <c r="E13" s="30"/>
      <c r="F13" s="95">
        <v>575851.399</v>
      </c>
      <c r="G13" s="29"/>
      <c r="H13" s="19"/>
      <c r="I13" s="95">
        <v>1661890.925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1554672.242</v>
      </c>
      <c r="D15" s="35" t="s">
        <v>53</v>
      </c>
      <c r="E15" s="30"/>
      <c r="F15" s="95">
        <v>2161684.959</v>
      </c>
      <c r="G15" s="35" t="s">
        <v>54</v>
      </c>
      <c r="H15" s="19"/>
      <c r="I15" s="95">
        <v>3716357.201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1554171.959</v>
      </c>
      <c r="D16" s="35" t="s">
        <v>3</v>
      </c>
      <c r="E16" s="36" t="s">
        <v>2</v>
      </c>
      <c r="F16" s="95">
        <v>2162185.242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2923134.166</v>
      </c>
      <c r="D18" s="35" t="s">
        <v>53</v>
      </c>
      <c r="E18" s="30"/>
      <c r="F18" s="95">
        <v>2887823.945</v>
      </c>
      <c r="G18" s="35" t="s">
        <v>54</v>
      </c>
      <c r="H18" s="19"/>
      <c r="I18" s="95">
        <v>5810958.111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2922633.883</v>
      </c>
      <c r="D19" s="35" t="s">
        <v>3</v>
      </c>
      <c r="E19" s="36" t="s">
        <v>2</v>
      </c>
      <c r="F19" s="95">
        <v>2888324.228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18558.11</v>
      </c>
      <c r="D21" s="29"/>
      <c r="E21" s="30"/>
      <c r="F21" s="95">
        <v>11590.936</v>
      </c>
      <c r="G21" s="29"/>
      <c r="H21" s="19"/>
      <c r="I21" s="95">
        <v>30149.046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3807.748</v>
      </c>
      <c r="D23" s="29"/>
      <c r="E23" s="30"/>
      <c r="F23" s="95">
        <v>2344.743</v>
      </c>
      <c r="G23" s="29"/>
      <c r="H23" s="19"/>
      <c r="I23" s="95">
        <v>6152.491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2945500.024</v>
      </c>
      <c r="D25" s="35" t="s">
        <v>53</v>
      </c>
      <c r="E25" s="30"/>
      <c r="F25" s="95">
        <v>2901759.624</v>
      </c>
      <c r="G25" s="35" t="s">
        <v>54</v>
      </c>
      <c r="H25" s="19"/>
      <c r="I25" s="95">
        <v>5847259.648</v>
      </c>
      <c r="J25" s="19"/>
      <c r="L25" s="18"/>
      <c r="M25" s="16">
        <f>I25-I18-I21-I23</f>
        <v>4.783942131325603E-10</v>
      </c>
    </row>
    <row r="26" spans="1:13" ht="19.5" customHeight="1">
      <c r="A26" s="19"/>
      <c r="B26" s="36" t="s">
        <v>2</v>
      </c>
      <c r="C26" s="95">
        <v>2944999.741</v>
      </c>
      <c r="D26" s="35" t="s">
        <v>3</v>
      </c>
      <c r="E26" s="36" t="s">
        <v>2</v>
      </c>
      <c r="F26" s="95">
        <v>2902259.907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65" t="s">
        <v>146</v>
      </c>
      <c r="B2" s="165"/>
      <c r="C2" s="165"/>
      <c r="D2" s="165"/>
      <c r="E2" s="165"/>
      <c r="F2" s="21"/>
    </row>
    <row r="3" spans="1:6" ht="15">
      <c r="A3" s="27" t="s">
        <v>254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86787.108</v>
      </c>
      <c r="D12" s="94">
        <v>91225.218</v>
      </c>
      <c r="E12" s="94">
        <v>178012.326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5406.217</v>
      </c>
      <c r="D14" s="94">
        <v>37085.12</v>
      </c>
      <c r="E14" s="94">
        <v>42491.337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2093939.954</v>
      </c>
      <c r="D16" s="94">
        <v>439216.859</v>
      </c>
      <c r="E16" s="94">
        <v>2533156.813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139339.427</v>
      </c>
      <c r="D18" s="94">
        <v>407237.055</v>
      </c>
      <c r="E18" s="94">
        <v>546576.482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8680.934</v>
      </c>
      <c r="D20" s="94">
        <v>28042.775</v>
      </c>
      <c r="E20" s="94">
        <v>36723.709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2334153.64</v>
      </c>
      <c r="D22" s="94">
        <v>1002807.027</v>
      </c>
      <c r="E22" s="94">
        <v>3336960.667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334.759</v>
      </c>
      <c r="D27" s="94">
        <v>427.143</v>
      </c>
      <c r="E27" s="94">
        <v>761.902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47.665</v>
      </c>
      <c r="D29" s="94">
        <v>144.14</v>
      </c>
      <c r="E29" s="94">
        <v>191.805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30148.688</v>
      </c>
      <c r="D31" s="94">
        <v>1525.209</v>
      </c>
      <c r="E31" s="94">
        <v>31673.897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3953.36</v>
      </c>
      <c r="D33" s="94">
        <v>21792.641</v>
      </c>
      <c r="E33" s="94">
        <v>25746.001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0</v>
      </c>
      <c r="E35" s="94">
        <v>0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34484.472</v>
      </c>
      <c r="D37" s="94">
        <v>23889.133</v>
      </c>
      <c r="E37" s="94">
        <v>58373.605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315.168</v>
      </c>
      <c r="D42" s="94">
        <v>335.455</v>
      </c>
      <c r="E42" s="94">
        <v>650.623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0</v>
      </c>
      <c r="E44" s="94">
        <v>0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21474.447</v>
      </c>
      <c r="D46" s="94">
        <v>261.732</v>
      </c>
      <c r="E46" s="94">
        <v>21736.179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5967.503</v>
      </c>
      <c r="D48" s="94">
        <v>1882.912</v>
      </c>
      <c r="E48" s="94">
        <v>7850.415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27757.118</v>
      </c>
      <c r="D52" s="94">
        <v>2480.099</v>
      </c>
      <c r="E52" s="94">
        <v>30237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254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33318.177</v>
      </c>
      <c r="D13" s="95">
        <v>51505.615</v>
      </c>
      <c r="E13" s="95">
        <v>84823.792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246032.003</v>
      </c>
      <c r="D15" s="95">
        <v>233247.736</v>
      </c>
      <c r="E15" s="95">
        <v>479279.739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13693.945</v>
      </c>
      <c r="D17" s="95">
        <v>26159.702</v>
      </c>
      <c r="E17" s="95">
        <v>39853.647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293044.125</v>
      </c>
      <c r="D19" s="95">
        <v>310913.053</v>
      </c>
      <c r="E19" s="95">
        <v>603957.178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393.336</v>
      </c>
      <c r="D25" s="95">
        <v>286.255</v>
      </c>
      <c r="E25" s="95">
        <v>679.591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9474.303</v>
      </c>
      <c r="D27" s="95">
        <v>2979.474</v>
      </c>
      <c r="E27" s="95">
        <v>12453.777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5007.129</v>
      </c>
      <c r="D29" s="95">
        <v>322.207</v>
      </c>
      <c r="E29" s="95">
        <v>5329.336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14874.768</v>
      </c>
      <c r="D31" s="95">
        <v>3587.936</v>
      </c>
      <c r="E31" s="95">
        <v>18462.704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34.201</v>
      </c>
      <c r="D37" s="95">
        <v>2.906</v>
      </c>
      <c r="E37" s="95">
        <v>37.107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11223.77</v>
      </c>
      <c r="D39" s="95">
        <v>439.824</v>
      </c>
      <c r="E39" s="95">
        <v>11663.594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10025.271</v>
      </c>
      <c r="D41" s="95">
        <v>205.754</v>
      </c>
      <c r="E41" s="95">
        <v>10231.025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21283.242</v>
      </c>
      <c r="D43" s="95">
        <v>648.484</v>
      </c>
      <c r="E43" s="95">
        <v>21931.726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68" t="s">
        <v>149</v>
      </c>
      <c r="B2" s="168"/>
      <c r="C2" s="168"/>
      <c r="D2" s="168"/>
      <c r="E2" s="168"/>
      <c r="F2" s="168"/>
      <c r="H2" s="14" t="s">
        <v>133</v>
      </c>
    </row>
    <row r="3" spans="1:29" ht="15" customHeight="1">
      <c r="A3" s="169" t="s">
        <v>254</v>
      </c>
      <c r="B3" s="169"/>
      <c r="C3" s="169"/>
      <c r="D3" s="169"/>
      <c r="E3" s="169"/>
      <c r="F3" s="169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67"/>
      <c r="F4" s="167"/>
      <c r="G4" s="64"/>
      <c r="U4" s="63"/>
      <c r="X4" s="3"/>
      <c r="Y4" s="3"/>
      <c r="Z4" s="3"/>
      <c r="AA4" s="3"/>
      <c r="AC4" s="63"/>
    </row>
    <row r="5" spans="1:29" ht="15.75">
      <c r="A5" s="89"/>
      <c r="C5" s="167"/>
      <c r="D5" s="167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66"/>
      <c r="F7" s="166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329202.135</v>
      </c>
      <c r="D12" s="80">
        <v>315149.473</v>
      </c>
      <c r="E12" s="80">
        <v>644351.608</v>
      </c>
      <c r="F12" s="80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212499.024</v>
      </c>
      <c r="D14" s="80">
        <v>2258144.039</v>
      </c>
      <c r="E14" s="80">
        <v>2470643.063</v>
      </c>
      <c r="F14" s="80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2944999.741</v>
      </c>
      <c r="D15" s="80">
        <v>2902259.907</v>
      </c>
      <c r="E15" s="80">
        <v>5847259.648</v>
      </c>
      <c r="F15" s="80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94387.319</v>
      </c>
      <c r="D16" s="80">
        <v>27370.831</v>
      </c>
      <c r="E16" s="80">
        <v>121758.15</v>
      </c>
      <c r="F16" s="80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25603.131</v>
      </c>
      <c r="D17" s="80">
        <v>98844.201</v>
      </c>
      <c r="E17" s="80">
        <v>124447.332</v>
      </c>
      <c r="F17" s="80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755386.262</v>
      </c>
      <c r="D18" s="80">
        <v>635462.753</v>
      </c>
      <c r="E18" s="80">
        <v>1390849.015</v>
      </c>
      <c r="F18" s="80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4362077.612</v>
      </c>
      <c r="D20" s="80">
        <v>6237231.204</v>
      </c>
      <c r="E20" s="80">
        <v>10599308.816</v>
      </c>
      <c r="F20" s="80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23661.451</v>
      </c>
      <c r="D25" s="80">
        <v>4727.181</v>
      </c>
      <c r="E25" s="80">
        <v>28388.632</v>
      </c>
      <c r="F25" s="80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324026.16</v>
      </c>
      <c r="D26" s="80">
        <v>312547.297</v>
      </c>
      <c r="E26" s="80">
        <v>636573.457</v>
      </c>
      <c r="F26" s="80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414570.433</v>
      </c>
      <c r="D28" s="80">
        <v>3330852.655</v>
      </c>
      <c r="E28" s="80">
        <v>3745423.088</v>
      </c>
      <c r="F28" s="80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2396395.23</v>
      </c>
      <c r="D29" s="80">
        <v>1029176.259</v>
      </c>
      <c r="E29" s="80">
        <v>3425571.489</v>
      </c>
      <c r="F29" s="80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41043.494</v>
      </c>
      <c r="D30" s="80">
        <v>38530.896</v>
      </c>
      <c r="E30" s="80">
        <v>79574.39</v>
      </c>
      <c r="F30" s="80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34125.164</v>
      </c>
      <c r="D31" s="80">
        <v>7664.104</v>
      </c>
      <c r="E31" s="80">
        <v>41789.268</v>
      </c>
      <c r="F31" s="80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80">
        <v>597</v>
      </c>
      <c r="D32" s="104">
        <v>0</v>
      </c>
      <c r="E32" s="80">
        <v>597</v>
      </c>
      <c r="F32" s="80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80">
        <v>100</v>
      </c>
      <c r="D33" s="104">
        <v>0</v>
      </c>
      <c r="E33" s="80">
        <v>100</v>
      </c>
      <c r="F33" s="80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6221.33</v>
      </c>
      <c r="D34" s="80">
        <v>30866.792</v>
      </c>
      <c r="E34" s="80">
        <v>37088.122</v>
      </c>
      <c r="F34" s="80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376619.861</v>
      </c>
      <c r="D35" s="80">
        <v>1098162.35</v>
      </c>
      <c r="E35" s="80">
        <v>1474782.211</v>
      </c>
      <c r="F35" s="80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3292.396</v>
      </c>
      <c r="D37" s="80">
        <v>159940.003</v>
      </c>
      <c r="E37" s="80">
        <v>163232.399</v>
      </c>
      <c r="F37" s="80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65268.172</v>
      </c>
      <c r="D38" s="80">
        <v>402851.055</v>
      </c>
      <c r="E38" s="80">
        <v>468119.227</v>
      </c>
      <c r="F38" s="80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226156.522</v>
      </c>
      <c r="D39" s="80">
        <v>60269.809</v>
      </c>
      <c r="E39" s="80">
        <v>286426.331</v>
      </c>
      <c r="F39" s="80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81902.771</v>
      </c>
      <c r="D40" s="80">
        <v>475101.483</v>
      </c>
      <c r="E40" s="80">
        <v>557004.254</v>
      </c>
      <c r="F40" s="80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56105.358</v>
      </c>
      <c r="D41" s="80">
        <v>42646.258</v>
      </c>
      <c r="E41" s="80">
        <v>98751.616</v>
      </c>
      <c r="F41" s="80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73120.618</v>
      </c>
      <c r="D42" s="80">
        <v>401.989</v>
      </c>
      <c r="E42" s="80">
        <v>73522.607</v>
      </c>
      <c r="F42" s="80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337524.454</v>
      </c>
      <c r="D43" s="80">
        <v>699196.872</v>
      </c>
      <c r="E43" s="80">
        <v>1036721.326</v>
      </c>
      <c r="F43" s="80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4043067.059</v>
      </c>
      <c r="D45" s="80">
        <v>6556241.757</v>
      </c>
      <c r="E45" s="80">
        <v>10599308.816</v>
      </c>
      <c r="F45" s="80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hidden="1" customWidth="1"/>
    <col min="11" max="11" width="0" style="0" hidden="1" customWidth="1"/>
    <col min="12" max="14" width="9.7109375" style="0" hidden="1" customWidth="1"/>
  </cols>
  <sheetData>
    <row r="1" spans="1:10" ht="15" customHeight="1">
      <c r="A1" s="19"/>
      <c r="B1" s="19"/>
      <c r="C1" s="19"/>
      <c r="D1" s="19"/>
      <c r="E1" s="19"/>
      <c r="F1" s="19"/>
      <c r="G1" s="19"/>
      <c r="H1" s="21"/>
      <c r="I1" s="7"/>
      <c r="J1" s="7"/>
    </row>
    <row r="2" spans="1:10" ht="15.75">
      <c r="A2" s="123" t="s">
        <v>255</v>
      </c>
      <c r="B2" s="124"/>
      <c r="C2" s="124"/>
      <c r="D2" s="124"/>
      <c r="E2" s="21"/>
      <c r="F2" s="21"/>
      <c r="G2" s="124"/>
      <c r="H2" s="124"/>
      <c r="I2" s="7"/>
      <c r="J2" s="7"/>
    </row>
    <row r="3" spans="1:10" ht="15" customHeight="1">
      <c r="A3" s="19"/>
      <c r="B3" s="19"/>
      <c r="C3" s="19"/>
      <c r="D3" s="19"/>
      <c r="E3" s="19"/>
      <c r="F3" s="19"/>
      <c r="G3" s="19"/>
      <c r="H3" s="21"/>
      <c r="I3" s="7"/>
      <c r="J3" s="7"/>
    </row>
    <row r="4" spans="1:10" ht="15" customHeight="1">
      <c r="A4" s="19"/>
      <c r="B4" s="19"/>
      <c r="C4" s="19"/>
      <c r="D4" s="19"/>
      <c r="E4" s="19"/>
      <c r="F4" s="19"/>
      <c r="G4" s="19"/>
      <c r="H4" s="21"/>
      <c r="I4" s="7"/>
      <c r="J4" s="7"/>
    </row>
    <row r="5" spans="1:10" ht="15" customHeight="1">
      <c r="A5" s="19"/>
      <c r="B5" s="19"/>
      <c r="C5" s="19"/>
      <c r="D5" s="19"/>
      <c r="E5" s="19"/>
      <c r="F5" s="19"/>
      <c r="G5" s="19"/>
      <c r="H5" s="19"/>
      <c r="I5" s="7"/>
      <c r="J5" s="7"/>
    </row>
    <row r="6" spans="1:8" ht="15" customHeight="1">
      <c r="A6" s="19"/>
      <c r="B6" s="19"/>
      <c r="C6" s="162" t="s">
        <v>257</v>
      </c>
      <c r="D6" s="19"/>
      <c r="E6" s="20" t="s">
        <v>256</v>
      </c>
      <c r="F6" s="125"/>
      <c r="G6" s="21"/>
      <c r="H6" s="24"/>
    </row>
    <row r="7" spans="1:8" ht="15" customHeight="1">
      <c r="A7" s="19"/>
      <c r="B7" s="19"/>
      <c r="C7" s="22" t="s">
        <v>155</v>
      </c>
      <c r="D7" s="19"/>
      <c r="E7" s="19"/>
      <c r="F7" s="19"/>
      <c r="G7" s="19"/>
      <c r="H7" s="19"/>
    </row>
    <row r="8" spans="1:14" ht="15" customHeight="1">
      <c r="A8" s="19"/>
      <c r="B8" s="19"/>
      <c r="C8" s="19"/>
      <c r="D8" s="19"/>
      <c r="E8" s="19"/>
      <c r="F8" s="19"/>
      <c r="G8" s="19"/>
      <c r="H8" s="19"/>
      <c r="L8" s="126" t="s">
        <v>156</v>
      </c>
      <c r="M8" s="127"/>
      <c r="N8" s="127"/>
    </row>
    <row r="9" spans="1:14" ht="15" customHeight="1">
      <c r="A9" s="19"/>
      <c r="B9" s="23" t="s">
        <v>157</v>
      </c>
      <c r="C9" s="24"/>
      <c r="D9" s="24"/>
      <c r="E9" s="58">
        <v>39603</v>
      </c>
      <c r="F9" s="58">
        <v>39513</v>
      </c>
      <c r="G9" s="58">
        <v>39327</v>
      </c>
      <c r="H9" s="24"/>
      <c r="J9" s="15" t="s">
        <v>158</v>
      </c>
      <c r="L9" s="128" t="s">
        <v>159</v>
      </c>
      <c r="M9" s="127"/>
      <c r="N9" s="127"/>
    </row>
    <row r="10" spans="1:14" ht="15" customHeight="1">
      <c r="A10" s="19"/>
      <c r="B10" s="19"/>
      <c r="C10" s="19"/>
      <c r="D10" s="19"/>
      <c r="E10" s="19"/>
      <c r="F10" s="19"/>
      <c r="G10" s="19"/>
      <c r="H10" s="19"/>
      <c r="L10" s="129" t="s">
        <v>160</v>
      </c>
      <c r="M10" s="129" t="s">
        <v>161</v>
      </c>
      <c r="N10" s="129" t="s">
        <v>162</v>
      </c>
    </row>
    <row r="11" spans="1:8" ht="15" customHeight="1">
      <c r="A11" s="19"/>
      <c r="B11" s="19"/>
      <c r="C11" s="19"/>
      <c r="D11" s="19"/>
      <c r="E11" s="19"/>
      <c r="F11" s="19"/>
      <c r="G11" s="19"/>
      <c r="H11" s="19"/>
    </row>
    <row r="12" spans="1:15" ht="15" customHeight="1">
      <c r="A12" s="19"/>
      <c r="B12" s="25" t="s">
        <v>163</v>
      </c>
      <c r="C12" s="94">
        <v>222107.993</v>
      </c>
      <c r="D12" s="130"/>
      <c r="E12" s="47">
        <v>-2.86328</v>
      </c>
      <c r="F12" s="47">
        <v>11.8839</v>
      </c>
      <c r="G12" s="47">
        <v>26.20402</v>
      </c>
      <c r="H12" s="19"/>
      <c r="L12" s="131">
        <v>-2.86328</v>
      </c>
      <c r="M12" s="131">
        <v>11.8839</v>
      </c>
      <c r="N12" s="131">
        <v>26.20402</v>
      </c>
      <c r="O12" s="131"/>
    </row>
    <row r="13" spans="1:15" ht="15" customHeight="1">
      <c r="A13" s="19"/>
      <c r="B13" s="19"/>
      <c r="C13" s="132"/>
      <c r="D13" s="133"/>
      <c r="E13" s="47"/>
      <c r="F13" s="47"/>
      <c r="G13" s="47"/>
      <c r="H13" s="19"/>
      <c r="L13" s="134"/>
      <c r="M13" s="134"/>
      <c r="N13" s="134"/>
      <c r="O13" s="134"/>
    </row>
    <row r="14" spans="1:15" ht="15" customHeight="1">
      <c r="A14" s="19"/>
      <c r="B14" s="19"/>
      <c r="C14" s="132"/>
      <c r="D14" s="133"/>
      <c r="E14" s="47"/>
      <c r="F14" s="47"/>
      <c r="G14" s="47"/>
      <c r="H14" s="19"/>
      <c r="L14" s="134"/>
      <c r="M14" s="134"/>
      <c r="N14" s="134"/>
      <c r="O14" s="134"/>
    </row>
    <row r="15" spans="1:15" ht="15" customHeight="1">
      <c r="A15" s="19"/>
      <c r="B15" s="25" t="s">
        <v>164</v>
      </c>
      <c r="C15" s="94">
        <v>154341.279</v>
      </c>
      <c r="D15" s="130"/>
      <c r="E15" s="47">
        <v>4.4702</v>
      </c>
      <c r="F15" s="47">
        <v>9.55519</v>
      </c>
      <c r="G15" s="47">
        <v>29.32064</v>
      </c>
      <c r="H15" s="19"/>
      <c r="L15" s="131">
        <v>4.4702</v>
      </c>
      <c r="M15" s="131">
        <v>9.55519</v>
      </c>
      <c r="N15" s="131">
        <v>29.32064</v>
      </c>
      <c r="O15" s="131"/>
    </row>
    <row r="16" spans="1:15" ht="15" customHeight="1">
      <c r="A16" s="19"/>
      <c r="B16" s="19"/>
      <c r="C16" s="132"/>
      <c r="D16" s="133"/>
      <c r="E16" s="47"/>
      <c r="F16" s="47"/>
      <c r="G16" s="47"/>
      <c r="H16" s="19"/>
      <c r="L16" s="134"/>
      <c r="M16" s="134"/>
      <c r="N16" s="134"/>
      <c r="O16" s="134"/>
    </row>
    <row r="17" spans="1:15" ht="15" customHeight="1">
      <c r="A17" s="19"/>
      <c r="B17" s="19"/>
      <c r="C17" s="132"/>
      <c r="D17" s="133"/>
      <c r="E17" s="47"/>
      <c r="F17" s="47"/>
      <c r="G17" s="47"/>
      <c r="H17" s="19"/>
      <c r="L17" s="134"/>
      <c r="M17" s="134"/>
      <c r="N17" s="134"/>
      <c r="O17" s="134"/>
    </row>
    <row r="18" spans="1:15" ht="15" customHeight="1">
      <c r="A18" s="19"/>
      <c r="B18" s="25" t="s">
        <v>165</v>
      </c>
      <c r="C18" s="94">
        <v>161663.071</v>
      </c>
      <c r="D18" s="130"/>
      <c r="E18" s="47">
        <v>6.2955</v>
      </c>
      <c r="F18" s="47">
        <v>6.14532</v>
      </c>
      <c r="G18" s="47">
        <v>18.35174</v>
      </c>
      <c r="H18" s="19"/>
      <c r="L18" s="131">
        <v>6.2955</v>
      </c>
      <c r="M18" s="131">
        <v>6.14532</v>
      </c>
      <c r="N18" s="131">
        <v>18.35174</v>
      </c>
      <c r="O18" s="131"/>
    </row>
    <row r="19" spans="1:15" ht="15" customHeight="1">
      <c r="A19" s="19"/>
      <c r="B19" s="19"/>
      <c r="C19" s="132"/>
      <c r="D19" s="133"/>
      <c r="E19" s="47"/>
      <c r="F19" s="47"/>
      <c r="G19" s="47"/>
      <c r="H19" s="19"/>
      <c r="L19" s="134"/>
      <c r="M19" s="134"/>
      <c r="N19" s="134"/>
      <c r="O19" s="134"/>
    </row>
    <row r="20" spans="1:15" ht="15" customHeight="1">
      <c r="A20" s="19"/>
      <c r="B20" s="19"/>
      <c r="C20" s="132"/>
      <c r="D20" s="133"/>
      <c r="E20" s="47"/>
      <c r="F20" s="47"/>
      <c r="G20" s="47"/>
      <c r="H20" s="19"/>
      <c r="L20" s="134"/>
      <c r="M20" s="134"/>
      <c r="N20" s="134"/>
      <c r="O20" s="134"/>
    </row>
    <row r="21" spans="1:15" ht="15" customHeight="1">
      <c r="A21" s="19"/>
      <c r="B21" s="25" t="s">
        <v>166</v>
      </c>
      <c r="C21" s="94">
        <v>671305.139</v>
      </c>
      <c r="D21" s="130"/>
      <c r="E21" s="47">
        <v>4.4226</v>
      </c>
      <c r="F21" s="47">
        <v>9.27742</v>
      </c>
      <c r="G21" s="47">
        <v>20.95523</v>
      </c>
      <c r="H21" s="19"/>
      <c r="L21" s="131">
        <v>4.4226</v>
      </c>
      <c r="M21" s="131">
        <v>9.27742</v>
      </c>
      <c r="N21" s="131">
        <v>20.95523</v>
      </c>
      <c r="O21" s="131"/>
    </row>
    <row r="22" spans="1:15" ht="15" customHeight="1">
      <c r="A22" s="19"/>
      <c r="B22" s="26" t="s">
        <v>167</v>
      </c>
      <c r="C22" s="132"/>
      <c r="D22" s="133"/>
      <c r="E22" s="47"/>
      <c r="F22" s="47"/>
      <c r="G22" s="47"/>
      <c r="H22" s="19"/>
      <c r="L22" s="134"/>
      <c r="M22" s="134"/>
      <c r="N22" s="134"/>
      <c r="O22" s="134"/>
    </row>
    <row r="23" spans="1:15" ht="15" customHeight="1">
      <c r="A23" s="19"/>
      <c r="B23" s="19"/>
      <c r="C23" s="94"/>
      <c r="D23" s="130"/>
      <c r="E23" s="47"/>
      <c r="F23" s="47"/>
      <c r="G23" s="47"/>
      <c r="H23" s="19"/>
      <c r="L23" s="131"/>
      <c r="M23" s="131"/>
      <c r="N23" s="131"/>
      <c r="O23" s="131"/>
    </row>
    <row r="24" spans="1:15" ht="15" customHeight="1">
      <c r="A24" s="19"/>
      <c r="B24" s="19"/>
      <c r="C24" s="94"/>
      <c r="D24" s="130"/>
      <c r="E24" s="47"/>
      <c r="F24" s="47"/>
      <c r="G24" s="47"/>
      <c r="H24" s="19"/>
      <c r="L24" s="131"/>
      <c r="M24" s="131"/>
      <c r="N24" s="131"/>
      <c r="O24" s="131"/>
    </row>
    <row r="25" spans="1:15" ht="15" customHeight="1">
      <c r="A25" s="19"/>
      <c r="B25" s="25" t="s">
        <v>168</v>
      </c>
      <c r="C25" s="94">
        <v>157031.608</v>
      </c>
      <c r="D25" s="130"/>
      <c r="E25" s="47">
        <v>0.0227</v>
      </c>
      <c r="F25" s="47">
        <v>15.56672</v>
      </c>
      <c r="G25" s="47">
        <v>38.53854</v>
      </c>
      <c r="H25" s="19"/>
      <c r="L25" s="131">
        <v>0.0227</v>
      </c>
      <c r="M25" s="131">
        <v>15.56672</v>
      </c>
      <c r="N25" s="131">
        <v>38.53854</v>
      </c>
      <c r="O25" s="131"/>
    </row>
    <row r="26" spans="1:15" ht="15" customHeight="1">
      <c r="A26" s="19"/>
      <c r="B26" s="19"/>
      <c r="C26" s="94"/>
      <c r="D26" s="130"/>
      <c r="E26" s="47"/>
      <c r="F26" s="47"/>
      <c r="G26" s="47"/>
      <c r="H26" s="19"/>
      <c r="L26" s="131"/>
      <c r="M26" s="131"/>
      <c r="N26" s="131"/>
      <c r="O26" s="131"/>
    </row>
    <row r="27" spans="1:15" ht="15" customHeight="1">
      <c r="A27" s="19"/>
      <c r="B27" s="19"/>
      <c r="C27" s="94"/>
      <c r="D27" s="130"/>
      <c r="E27" s="47"/>
      <c r="F27" s="47"/>
      <c r="G27" s="47"/>
      <c r="H27" s="19"/>
      <c r="L27" s="131"/>
      <c r="M27" s="131"/>
      <c r="N27" s="131"/>
      <c r="O27" s="131"/>
    </row>
    <row r="28" spans="1:15" ht="15" customHeight="1">
      <c r="A28" s="19"/>
      <c r="B28" s="25" t="s">
        <v>169</v>
      </c>
      <c r="C28" s="94">
        <v>299385.337</v>
      </c>
      <c r="D28" s="130"/>
      <c r="E28" s="47">
        <v>9.5239</v>
      </c>
      <c r="F28" s="47">
        <v>11.04005</v>
      </c>
      <c r="G28" s="47">
        <v>30.39191</v>
      </c>
      <c r="H28" s="19"/>
      <c r="L28" s="131">
        <v>9.5239</v>
      </c>
      <c r="M28" s="131">
        <v>11.04005</v>
      </c>
      <c r="N28" s="131">
        <v>30.39191</v>
      </c>
      <c r="O28" s="131"/>
    </row>
    <row r="29" spans="1:15" ht="15" customHeight="1">
      <c r="A29" s="19"/>
      <c r="B29" s="19"/>
      <c r="C29" s="94"/>
      <c r="D29" s="130"/>
      <c r="E29" s="47"/>
      <c r="F29" s="47"/>
      <c r="G29" s="47"/>
      <c r="H29" s="19"/>
      <c r="L29" s="135"/>
      <c r="M29" s="135"/>
      <c r="N29" s="135"/>
      <c r="O29" s="135"/>
    </row>
    <row r="30" spans="1:15" ht="15" customHeight="1">
      <c r="A30" s="19"/>
      <c r="B30" s="19"/>
      <c r="C30" s="94"/>
      <c r="D30" s="130"/>
      <c r="E30" s="47"/>
      <c r="F30" s="47"/>
      <c r="G30" s="47"/>
      <c r="H30" s="19"/>
      <c r="L30" s="135"/>
      <c r="M30" s="135"/>
      <c r="N30" s="135"/>
      <c r="O30" s="135"/>
    </row>
    <row r="31" spans="1:15" ht="15" customHeight="1">
      <c r="A31" s="19"/>
      <c r="B31" s="19" t="s">
        <v>170</v>
      </c>
      <c r="C31" s="94">
        <v>11631.054</v>
      </c>
      <c r="D31" s="130"/>
      <c r="E31" s="47">
        <v>-20.58483</v>
      </c>
      <c r="F31" s="47">
        <v>-35.66365</v>
      </c>
      <c r="G31" s="47">
        <v>-91.61794</v>
      </c>
      <c r="H31" s="19"/>
      <c r="L31" s="131">
        <v>-20.58483</v>
      </c>
      <c r="M31" s="131">
        <v>-35.66365</v>
      </c>
      <c r="N31" s="131">
        <v>-91.61794</v>
      </c>
      <c r="O31" s="131"/>
    </row>
    <row r="32" spans="1:15" ht="15" customHeight="1">
      <c r="A32" s="19"/>
      <c r="B32" s="19"/>
      <c r="C32" s="94"/>
      <c r="D32" s="130"/>
      <c r="E32" s="47"/>
      <c r="F32" s="47"/>
      <c r="G32" s="47"/>
      <c r="H32" s="19"/>
      <c r="L32" s="135"/>
      <c r="M32" s="135"/>
      <c r="N32" s="135"/>
      <c r="O32" s="135"/>
    </row>
    <row r="33" spans="1:15" ht="15" customHeight="1">
      <c r="A33" s="19"/>
      <c r="B33" s="19"/>
      <c r="C33" s="94"/>
      <c r="D33" s="130"/>
      <c r="E33" s="47"/>
      <c r="F33" s="47"/>
      <c r="G33" s="47"/>
      <c r="H33" s="19"/>
      <c r="L33" s="135"/>
      <c r="M33" s="135"/>
      <c r="N33" s="135"/>
      <c r="O33" s="135"/>
    </row>
    <row r="34" spans="1:15" ht="15" customHeight="1">
      <c r="A34" s="19"/>
      <c r="B34" s="25" t="s">
        <v>171</v>
      </c>
      <c r="C34" s="94"/>
      <c r="D34" s="130"/>
      <c r="E34" s="47"/>
      <c r="F34" s="47"/>
      <c r="G34" s="47"/>
      <c r="H34" s="19"/>
      <c r="L34" s="135"/>
      <c r="M34" s="135"/>
      <c r="N34" s="135"/>
      <c r="O34" s="135"/>
    </row>
    <row r="35" spans="1:15" ht="15" customHeight="1">
      <c r="A35" s="19"/>
      <c r="B35" s="19"/>
      <c r="C35" s="94"/>
      <c r="D35" s="130"/>
      <c r="E35" s="47"/>
      <c r="F35" s="47"/>
      <c r="G35" s="47"/>
      <c r="H35" s="19"/>
      <c r="L35" s="135"/>
      <c r="M35" s="135"/>
      <c r="N35" s="135"/>
      <c r="O35" s="135"/>
    </row>
    <row r="36" spans="1:15" ht="15" customHeight="1">
      <c r="A36" s="19"/>
      <c r="B36" s="26" t="s">
        <v>172</v>
      </c>
      <c r="C36" s="94">
        <v>57340.936</v>
      </c>
      <c r="D36" s="130"/>
      <c r="E36" s="47">
        <v>-2.6421</v>
      </c>
      <c r="F36" s="47">
        <v>1.28062</v>
      </c>
      <c r="G36" s="47">
        <v>0.04586</v>
      </c>
      <c r="H36" s="19"/>
      <c r="L36" s="135">
        <v>-2.6421</v>
      </c>
      <c r="M36" s="135">
        <v>1.28062</v>
      </c>
      <c r="N36" s="135">
        <v>0.04586</v>
      </c>
      <c r="O36" s="135"/>
    </row>
    <row r="37" spans="1:15" ht="15" customHeight="1">
      <c r="A37" s="19"/>
      <c r="B37" s="26" t="s">
        <v>173</v>
      </c>
      <c r="C37" s="94"/>
      <c r="D37" s="130"/>
      <c r="E37" s="47"/>
      <c r="F37" s="47"/>
      <c r="G37" s="47"/>
      <c r="H37" s="19"/>
      <c r="L37" s="135"/>
      <c r="M37" s="135"/>
      <c r="N37" s="135"/>
      <c r="O37" s="135"/>
    </row>
    <row r="38" spans="1:15" ht="15" customHeight="1">
      <c r="A38" s="19"/>
      <c r="B38" s="26" t="s">
        <v>174</v>
      </c>
      <c r="C38" s="94"/>
      <c r="D38" s="130"/>
      <c r="E38" s="47"/>
      <c r="F38" s="47"/>
      <c r="G38" s="47"/>
      <c r="H38" s="19"/>
      <c r="L38" s="135"/>
      <c r="M38" s="135"/>
      <c r="N38" s="135"/>
      <c r="O38" s="135"/>
    </row>
    <row r="39" spans="1:15" ht="15" customHeight="1">
      <c r="A39" s="19"/>
      <c r="B39" s="25" t="s">
        <v>175</v>
      </c>
      <c r="C39" s="94"/>
      <c r="D39" s="130"/>
      <c r="E39" s="47"/>
      <c r="F39" s="47"/>
      <c r="G39" s="47"/>
      <c r="H39" s="19"/>
      <c r="L39" s="135"/>
      <c r="M39" s="135"/>
      <c r="N39" s="135"/>
      <c r="O39" s="135"/>
    </row>
    <row r="40" spans="1:15" ht="15" customHeight="1">
      <c r="A40" s="19"/>
      <c r="B40" s="19"/>
      <c r="C40" s="94"/>
      <c r="D40" s="130"/>
      <c r="E40" s="47"/>
      <c r="F40" s="47"/>
      <c r="G40" s="47"/>
      <c r="H40" s="19"/>
      <c r="L40" s="135"/>
      <c r="M40" s="135"/>
      <c r="N40" s="135"/>
      <c r="O40" s="135"/>
    </row>
    <row r="41" spans="1:15" ht="15" customHeight="1">
      <c r="A41" s="19"/>
      <c r="B41" s="26" t="s">
        <v>176</v>
      </c>
      <c r="C41" s="94">
        <v>602213.815</v>
      </c>
      <c r="D41" s="130"/>
      <c r="E41" s="47">
        <v>1.06109</v>
      </c>
      <c r="F41" s="47">
        <v>3.65089</v>
      </c>
      <c r="G41" s="47">
        <v>9.09589</v>
      </c>
      <c r="H41" s="19"/>
      <c r="L41" s="135">
        <v>1.06109</v>
      </c>
      <c r="M41" s="135">
        <v>3.65089</v>
      </c>
      <c r="N41" s="135">
        <v>9.09589</v>
      </c>
      <c r="O41" s="135"/>
    </row>
    <row r="42" spans="1:15" ht="15" customHeight="1">
      <c r="A42" s="19"/>
      <c r="B42" s="26" t="s">
        <v>177</v>
      </c>
      <c r="C42" s="94"/>
      <c r="D42" s="130"/>
      <c r="E42" s="47"/>
      <c r="F42" s="47"/>
      <c r="G42" s="47"/>
      <c r="H42" s="19"/>
      <c r="L42" s="135"/>
      <c r="M42" s="135"/>
      <c r="N42" s="135"/>
      <c r="O42" s="135"/>
    </row>
    <row r="43" spans="1:15" ht="15" customHeight="1">
      <c r="A43" s="19"/>
      <c r="B43" s="19"/>
      <c r="C43" s="94"/>
      <c r="D43" s="130"/>
      <c r="E43" s="47"/>
      <c r="F43" s="47"/>
      <c r="G43" s="47"/>
      <c r="H43" s="19"/>
      <c r="L43" s="135"/>
      <c r="M43" s="135"/>
      <c r="N43" s="135"/>
      <c r="O43" s="135"/>
    </row>
    <row r="44" spans="1:15" ht="15" customHeight="1">
      <c r="A44" s="19"/>
      <c r="B44" s="26" t="s">
        <v>178</v>
      </c>
      <c r="C44" s="94">
        <v>236063.983</v>
      </c>
      <c r="D44" s="130"/>
      <c r="E44" s="47">
        <v>0.52895</v>
      </c>
      <c r="F44" s="47">
        <v>3.30928</v>
      </c>
      <c r="G44" s="47">
        <v>13.90116</v>
      </c>
      <c r="H44" s="19"/>
      <c r="L44" s="135">
        <v>0.52895</v>
      </c>
      <c r="M44" s="135">
        <v>3.30928</v>
      </c>
      <c r="N44" s="135">
        <v>13.90116</v>
      </c>
      <c r="O44" s="135"/>
    </row>
    <row r="45" spans="1:15" ht="15" customHeight="1">
      <c r="A45" s="19"/>
      <c r="B45" s="19"/>
      <c r="C45" s="94"/>
      <c r="D45" s="130"/>
      <c r="E45" s="47"/>
      <c r="F45" s="47"/>
      <c r="G45" s="47"/>
      <c r="H45" s="19"/>
      <c r="L45" s="135"/>
      <c r="M45" s="135"/>
      <c r="N45" s="135"/>
      <c r="O45" s="135"/>
    </row>
    <row r="46" spans="1:15" ht="15" customHeight="1">
      <c r="A46" s="19"/>
      <c r="B46" s="25" t="s">
        <v>179</v>
      </c>
      <c r="C46" s="94">
        <v>235590.667</v>
      </c>
      <c r="D46" s="130"/>
      <c r="E46" s="47">
        <v>2.58692</v>
      </c>
      <c r="F46" s="47">
        <v>8.47859</v>
      </c>
      <c r="G46" s="47">
        <v>-18.31909</v>
      </c>
      <c r="H46" s="19"/>
      <c r="L46" s="135">
        <v>2.58692</v>
      </c>
      <c r="M46" s="135">
        <v>8.47859</v>
      </c>
      <c r="N46" s="135">
        <v>-18.31909</v>
      </c>
      <c r="O46" s="135"/>
    </row>
    <row r="47" spans="1:15" ht="15" customHeight="1">
      <c r="A47" s="19"/>
      <c r="B47" s="19"/>
      <c r="C47" s="94"/>
      <c r="D47" s="130"/>
      <c r="E47" s="47"/>
      <c r="F47" s="47"/>
      <c r="G47" s="47"/>
      <c r="H47" s="19"/>
      <c r="L47" s="135"/>
      <c r="M47" s="135"/>
      <c r="N47" s="135"/>
      <c r="O47" s="135"/>
    </row>
    <row r="48" spans="1:15" ht="15" customHeight="1">
      <c r="A48" s="19"/>
      <c r="B48" s="25" t="s">
        <v>40</v>
      </c>
      <c r="C48" s="94">
        <v>2808674.882</v>
      </c>
      <c r="D48" s="130"/>
      <c r="E48" s="47">
        <v>2.66777</v>
      </c>
      <c r="F48" s="47">
        <v>7.48972</v>
      </c>
      <c r="G48" s="47">
        <v>9.11842</v>
      </c>
      <c r="H48" s="19"/>
      <c r="J48" s="16">
        <v>0</v>
      </c>
      <c r="L48" s="135">
        <v>2.66777</v>
      </c>
      <c r="M48" s="135">
        <v>7.48972</v>
      </c>
      <c r="N48" s="135">
        <v>9.11842</v>
      </c>
      <c r="O48" s="135"/>
    </row>
    <row r="49" spans="1:8" ht="15" customHeight="1">
      <c r="A49" s="19"/>
      <c r="B49" s="19"/>
      <c r="C49" s="136"/>
      <c r="D49" s="19"/>
      <c r="E49" s="34"/>
      <c r="F49" s="34"/>
      <c r="G49" s="34"/>
      <c r="H49" s="19"/>
    </row>
    <row r="50" spans="1:8" ht="15" customHeight="1">
      <c r="A50" s="19"/>
      <c r="B50" s="19"/>
      <c r="C50" s="136"/>
      <c r="D50" s="19"/>
      <c r="E50" s="34"/>
      <c r="F50" s="34"/>
      <c r="G50" s="34"/>
      <c r="H50" s="19"/>
    </row>
    <row r="51" spans="1:8" ht="15" customHeight="1">
      <c r="A51" s="19"/>
      <c r="B51" s="19"/>
      <c r="C51" s="19"/>
      <c r="D51" s="19"/>
      <c r="E51" s="34"/>
      <c r="F51" s="34"/>
      <c r="G51" s="34"/>
      <c r="H51" s="19"/>
    </row>
    <row r="52" spans="1:8" ht="15" customHeight="1">
      <c r="A52" s="25" t="s">
        <v>180</v>
      </c>
      <c r="B52" s="137" t="s">
        <v>181</v>
      </c>
      <c r="C52" s="21"/>
      <c r="D52" s="21"/>
      <c r="E52" s="21"/>
      <c r="F52" s="34"/>
      <c r="G52" s="34"/>
      <c r="H52" s="21"/>
    </row>
    <row r="53" spans="1:8" ht="15" customHeight="1">
      <c r="A53" s="25" t="s">
        <v>54</v>
      </c>
      <c r="B53" s="137" t="s">
        <v>182</v>
      </c>
      <c r="C53" s="21"/>
      <c r="D53" s="21"/>
      <c r="E53" s="21"/>
      <c r="F53" s="34"/>
      <c r="G53" s="34"/>
      <c r="H53" s="21"/>
    </row>
    <row r="54" spans="1:8" ht="15" customHeight="1">
      <c r="A54" s="25"/>
      <c r="B54" s="137"/>
      <c r="C54" s="21"/>
      <c r="D54" s="21"/>
      <c r="E54" s="21"/>
      <c r="F54" s="34"/>
      <c r="G54" s="34"/>
      <c r="H54" s="21"/>
    </row>
    <row r="55" spans="1:8" ht="15" customHeight="1">
      <c r="A55" s="25"/>
      <c r="B55" s="137"/>
      <c r="C55" s="21"/>
      <c r="D55" s="21"/>
      <c r="E55" s="21"/>
      <c r="F55" s="34"/>
      <c r="G55" s="34"/>
      <c r="H55" s="21"/>
    </row>
    <row r="56" spans="1:8" ht="15" customHeight="1">
      <c r="A56" s="138" t="s">
        <v>35</v>
      </c>
      <c r="B56" s="19"/>
      <c r="C56" s="21"/>
      <c r="D56" s="21"/>
      <c r="E56" s="21"/>
      <c r="F56" s="34"/>
      <c r="G56" s="34"/>
      <c r="H56" s="21"/>
    </row>
    <row r="57" spans="3:8" ht="15" customHeight="1">
      <c r="C57" s="21"/>
      <c r="D57" s="21"/>
      <c r="E57" s="21"/>
      <c r="F57" s="34"/>
      <c r="G57" s="34"/>
      <c r="H57" s="21"/>
    </row>
    <row r="58" spans="3:8" ht="15" customHeight="1">
      <c r="C58" s="21"/>
      <c r="D58" s="21"/>
      <c r="E58" s="21"/>
      <c r="F58" s="34"/>
      <c r="G58" s="34"/>
      <c r="H58" s="21"/>
    </row>
    <row r="59" spans="3:8" ht="15" customHeight="1">
      <c r="C59" s="21"/>
      <c r="D59" s="21"/>
      <c r="E59" s="21"/>
      <c r="F59" s="34"/>
      <c r="G59" s="34"/>
      <c r="H59" s="2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56" customWidth="1"/>
    <col min="2" max="2" width="41.57421875" style="0" bestFit="1" customWidth="1"/>
    <col min="3" max="3" width="14.7109375" style="0" customWidth="1"/>
    <col min="4" max="4" width="5.7109375" style="12" customWidth="1"/>
    <col min="5" max="5" width="13.8515625" style="0" bestFit="1" customWidth="1"/>
    <col min="6" max="6" width="5.7109375" style="157" customWidth="1"/>
    <col min="7" max="7" width="9.7109375" style="0" customWidth="1"/>
    <col min="8" max="8" width="5.7109375" style="157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139"/>
      <c r="B1" s="3"/>
      <c r="C1" s="3"/>
      <c r="D1" s="140"/>
      <c r="E1" s="3"/>
      <c r="F1" s="140"/>
      <c r="G1" s="3"/>
      <c r="H1" s="140"/>
      <c r="I1" s="3"/>
      <c r="J1" s="3"/>
    </row>
    <row r="2" spans="1:10" ht="16.5">
      <c r="A2" s="141" t="s">
        <v>183</v>
      </c>
      <c r="B2" s="142"/>
      <c r="C2" s="142"/>
      <c r="D2" s="142"/>
      <c r="E2" s="143"/>
      <c r="F2" s="142"/>
      <c r="G2" s="142"/>
      <c r="H2" s="142"/>
      <c r="I2" s="142"/>
      <c r="J2" s="143"/>
    </row>
    <row r="3" spans="1:10" ht="15">
      <c r="A3" s="27" t="s">
        <v>254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/>
      <c r="B4" s="3"/>
      <c r="C4" s="3"/>
      <c r="D4" s="140"/>
      <c r="E4" s="3"/>
      <c r="F4" s="140"/>
      <c r="G4" s="3"/>
      <c r="H4" s="140"/>
      <c r="I4" s="3"/>
      <c r="J4" s="3"/>
    </row>
    <row r="5" spans="1:10" ht="12.75">
      <c r="A5" s="144"/>
      <c r="B5" s="3"/>
      <c r="D5" s="140"/>
      <c r="E5" s="3"/>
      <c r="F5" s="140"/>
      <c r="G5" s="3"/>
      <c r="H5" s="140"/>
      <c r="I5" s="145" t="s">
        <v>184</v>
      </c>
      <c r="J5" s="3"/>
    </row>
    <row r="6" spans="1:10" ht="12.75">
      <c r="A6" s="144"/>
      <c r="B6" s="3"/>
      <c r="C6" s="3"/>
      <c r="D6" s="140"/>
      <c r="E6" s="3"/>
      <c r="F6" s="140"/>
      <c r="G6" s="3"/>
      <c r="H6" s="140"/>
      <c r="I6" s="3"/>
      <c r="J6" s="3"/>
    </row>
    <row r="7" spans="1:10" ht="12.75">
      <c r="A7" s="137"/>
      <c r="B7" s="3"/>
      <c r="C7" s="146" t="s">
        <v>185</v>
      </c>
      <c r="D7" s="140"/>
      <c r="E7" s="3"/>
      <c r="F7" s="140"/>
      <c r="G7" s="145" t="s">
        <v>186</v>
      </c>
      <c r="H7" s="140"/>
      <c r="I7" s="145" t="s">
        <v>187</v>
      </c>
      <c r="J7" s="3"/>
    </row>
    <row r="8" spans="1:14" ht="12.75">
      <c r="A8" s="137"/>
      <c r="B8" s="3"/>
      <c r="C8" s="147" t="s">
        <v>188</v>
      </c>
      <c r="D8" s="140"/>
      <c r="E8" s="147" t="s">
        <v>189</v>
      </c>
      <c r="F8" s="140"/>
      <c r="G8" s="147" t="s">
        <v>190</v>
      </c>
      <c r="H8" s="140"/>
      <c r="I8" s="147" t="s">
        <v>191</v>
      </c>
      <c r="J8" s="148"/>
      <c r="L8" s="15" t="s">
        <v>158</v>
      </c>
      <c r="M8" s="127"/>
      <c r="N8" s="127"/>
    </row>
    <row r="9" spans="1:10" ht="12.75">
      <c r="A9" s="137"/>
      <c r="B9" s="3"/>
      <c r="C9" s="3"/>
      <c r="D9" s="140"/>
      <c r="E9" s="3"/>
      <c r="F9" s="140"/>
      <c r="G9" s="3"/>
      <c r="H9" s="140"/>
      <c r="I9" s="3"/>
      <c r="J9" s="3"/>
    </row>
    <row r="10" spans="1:15" ht="12.75" customHeight="1">
      <c r="A10" s="138" t="s">
        <v>192</v>
      </c>
      <c r="B10" s="137" t="s">
        <v>164</v>
      </c>
      <c r="C10" s="94">
        <v>154341.279</v>
      </c>
      <c r="D10" s="94"/>
      <c r="E10" s="94">
        <v>152562.151</v>
      </c>
      <c r="F10" s="149"/>
      <c r="G10" s="94">
        <v>1224.722</v>
      </c>
      <c r="H10" s="94"/>
      <c r="I10" s="94">
        <v>554.406</v>
      </c>
      <c r="J10" s="3"/>
      <c r="L10" s="150">
        <f>C10-C11-C14-C15-C16-C17-C20-C21-C22-C23</f>
        <v>0</v>
      </c>
      <c r="M10" s="150">
        <f>D10-D11-D14-D15-D16-D17-D20-D21-D22-D23</f>
        <v>0</v>
      </c>
      <c r="N10" s="150">
        <f>E10-E11-E14-E15-E16-E17-E20-E21-E22-E23</f>
        <v>0</v>
      </c>
      <c r="O10" s="150">
        <f>F10-F11-F14-F15-F16-F17-F20-F21-F22-F23</f>
        <v>0</v>
      </c>
    </row>
    <row r="11" spans="1:15" ht="12.75" customHeight="1">
      <c r="A11" s="137"/>
      <c r="B11" s="137" t="s">
        <v>193</v>
      </c>
      <c r="C11" s="94">
        <v>14492.901</v>
      </c>
      <c r="D11" s="94"/>
      <c r="E11" s="94">
        <v>14352.058</v>
      </c>
      <c r="F11" s="149"/>
      <c r="G11" s="94">
        <v>77.348</v>
      </c>
      <c r="H11" s="94"/>
      <c r="I11" s="94">
        <v>63.495</v>
      </c>
      <c r="J11" s="3"/>
      <c r="L11" s="150">
        <f>E11-E12-E13</f>
        <v>0</v>
      </c>
      <c r="M11" s="150">
        <f>G11-G12-G13</f>
        <v>0</v>
      </c>
      <c r="N11" s="150">
        <f>I11-I12-I13</f>
        <v>0</v>
      </c>
      <c r="O11" s="150">
        <f aca="true" t="shared" si="0" ref="O11:O17">C11-I11-G11-E11</f>
        <v>0</v>
      </c>
    </row>
    <row r="12" spans="1:15" ht="12.75" customHeight="1">
      <c r="A12" s="137"/>
      <c r="B12" s="137" t="s">
        <v>194</v>
      </c>
      <c r="C12" s="94">
        <v>3664.081</v>
      </c>
      <c r="D12" s="94"/>
      <c r="E12" s="94">
        <v>3603.104</v>
      </c>
      <c r="F12" s="149"/>
      <c r="G12" s="94">
        <v>41.051</v>
      </c>
      <c r="H12" s="94"/>
      <c r="I12" s="94">
        <v>19.926</v>
      </c>
      <c r="J12" s="3"/>
      <c r="L12" s="150"/>
      <c r="M12" s="150"/>
      <c r="N12" s="150"/>
      <c r="O12" s="150">
        <f t="shared" si="0"/>
        <v>0</v>
      </c>
    </row>
    <row r="13" spans="1:15" ht="12.75" customHeight="1">
      <c r="A13" s="137"/>
      <c r="B13" s="137" t="s">
        <v>195</v>
      </c>
      <c r="C13" s="94">
        <v>10828.82</v>
      </c>
      <c r="D13" s="94"/>
      <c r="E13" s="94">
        <v>10748.954</v>
      </c>
      <c r="F13" s="149"/>
      <c r="G13" s="94">
        <v>36.297</v>
      </c>
      <c r="H13" s="94"/>
      <c r="I13" s="94">
        <v>43.569</v>
      </c>
      <c r="J13" s="3"/>
      <c r="L13" s="150"/>
      <c r="M13" s="150"/>
      <c r="N13" s="150"/>
      <c r="O13" s="150">
        <f t="shared" si="0"/>
        <v>0</v>
      </c>
    </row>
    <row r="14" spans="1:15" ht="12.75" customHeight="1">
      <c r="A14" s="137"/>
      <c r="B14" s="137" t="s">
        <v>196</v>
      </c>
      <c r="C14" s="94">
        <v>15187.218</v>
      </c>
      <c r="D14" s="94"/>
      <c r="E14" s="94">
        <v>14814.005</v>
      </c>
      <c r="F14" s="149"/>
      <c r="G14" s="94">
        <v>365.309</v>
      </c>
      <c r="H14" s="94"/>
      <c r="I14" s="94">
        <v>7.904</v>
      </c>
      <c r="J14" s="3"/>
      <c r="L14" s="150"/>
      <c r="M14" s="150"/>
      <c r="N14" s="150"/>
      <c r="O14" s="150">
        <f t="shared" si="0"/>
        <v>0</v>
      </c>
    </row>
    <row r="15" spans="1:15" ht="12.75" customHeight="1">
      <c r="A15" s="137"/>
      <c r="B15" s="137" t="s">
        <v>197</v>
      </c>
      <c r="C15" s="94">
        <v>18502.127</v>
      </c>
      <c r="D15" s="94"/>
      <c r="E15" s="94">
        <v>18396.452</v>
      </c>
      <c r="F15" s="149"/>
      <c r="G15" s="94">
        <v>61.162</v>
      </c>
      <c r="H15" s="94"/>
      <c r="I15" s="94">
        <v>44.513</v>
      </c>
      <c r="J15" s="3"/>
      <c r="L15" s="150"/>
      <c r="M15" s="150"/>
      <c r="N15" s="150"/>
      <c r="O15" s="150">
        <f t="shared" si="0"/>
        <v>0</v>
      </c>
    </row>
    <row r="16" spans="1:15" ht="12.75" customHeight="1">
      <c r="A16" s="137"/>
      <c r="B16" s="137" t="s">
        <v>198</v>
      </c>
      <c r="C16" s="94">
        <v>13654.23</v>
      </c>
      <c r="D16" s="94"/>
      <c r="E16" s="94">
        <v>13325.817</v>
      </c>
      <c r="F16" s="149"/>
      <c r="G16" s="94">
        <v>153.269</v>
      </c>
      <c r="H16" s="94"/>
      <c r="I16" s="94">
        <v>175.144</v>
      </c>
      <c r="J16" s="3"/>
      <c r="L16" s="150"/>
      <c r="M16" s="150"/>
      <c r="N16" s="150"/>
      <c r="O16" s="150">
        <f t="shared" si="0"/>
        <v>0</v>
      </c>
    </row>
    <row r="17" spans="1:15" ht="12.75" customHeight="1">
      <c r="A17" s="137"/>
      <c r="B17" s="138" t="s">
        <v>199</v>
      </c>
      <c r="C17" s="94">
        <v>45393.831</v>
      </c>
      <c r="D17" s="94"/>
      <c r="E17" s="94">
        <v>45001.66</v>
      </c>
      <c r="F17" s="149"/>
      <c r="G17" s="94">
        <v>345.147</v>
      </c>
      <c r="H17" s="94"/>
      <c r="I17" s="94">
        <v>47.024</v>
      </c>
      <c r="J17" s="3"/>
      <c r="L17" s="150"/>
      <c r="M17" s="150"/>
      <c r="N17" s="150"/>
      <c r="O17" s="150">
        <f t="shared" si="0"/>
        <v>0</v>
      </c>
    </row>
    <row r="18" spans="1:15" ht="12.75" customHeight="1">
      <c r="A18" s="137"/>
      <c r="B18" s="138" t="s">
        <v>200</v>
      </c>
      <c r="C18" s="94">
        <v>5814.58</v>
      </c>
      <c r="D18" s="94"/>
      <c r="E18" s="94">
        <v>5803.865</v>
      </c>
      <c r="F18" s="149"/>
      <c r="G18" s="94">
        <v>10.64</v>
      </c>
      <c r="H18" s="94"/>
      <c r="I18" s="94">
        <v>0.075</v>
      </c>
      <c r="J18" s="3"/>
      <c r="L18" s="150"/>
      <c r="M18" s="150"/>
      <c r="N18" s="150"/>
      <c r="O18" s="150"/>
    </row>
    <row r="19" spans="1:15" ht="12.75" customHeight="1">
      <c r="A19" s="137"/>
      <c r="B19" s="138" t="s">
        <v>201</v>
      </c>
      <c r="C19" s="94">
        <v>39579.251</v>
      </c>
      <c r="D19" s="94"/>
      <c r="E19" s="94">
        <v>39197.795</v>
      </c>
      <c r="F19" s="149"/>
      <c r="G19" s="94">
        <v>334.507</v>
      </c>
      <c r="H19" s="94"/>
      <c r="I19" s="94">
        <v>46.949</v>
      </c>
      <c r="J19" s="3"/>
      <c r="L19" s="150"/>
      <c r="M19" s="150"/>
      <c r="N19" s="150"/>
      <c r="O19" s="150"/>
    </row>
    <row r="20" spans="1:15" ht="12.75" customHeight="1">
      <c r="A20" s="137"/>
      <c r="B20" s="138" t="s">
        <v>202</v>
      </c>
      <c r="C20" s="94">
        <v>4953.923</v>
      </c>
      <c r="D20" s="94"/>
      <c r="E20" s="94">
        <v>4913.991</v>
      </c>
      <c r="F20" s="149"/>
      <c r="G20" s="94">
        <v>36.992</v>
      </c>
      <c r="H20" s="94"/>
      <c r="I20" s="94">
        <v>2.94</v>
      </c>
      <c r="J20" s="3"/>
      <c r="L20" s="150"/>
      <c r="M20" s="150"/>
      <c r="N20" s="150"/>
      <c r="O20" s="150">
        <f>C20-I20-G20-E20</f>
        <v>0</v>
      </c>
    </row>
    <row r="21" spans="1:15" ht="12.75" customHeight="1">
      <c r="A21" s="137"/>
      <c r="B21" s="138" t="s">
        <v>203</v>
      </c>
      <c r="C21" s="94">
        <v>1360.056</v>
      </c>
      <c r="D21" s="94"/>
      <c r="E21" s="94">
        <v>1359.93</v>
      </c>
      <c r="F21" s="149"/>
      <c r="G21" s="94">
        <v>0.126</v>
      </c>
      <c r="H21" s="94"/>
      <c r="I21" s="94">
        <v>0</v>
      </c>
      <c r="J21" s="3"/>
      <c r="L21" s="150"/>
      <c r="M21" s="150"/>
      <c r="N21" s="150"/>
      <c r="O21" s="150">
        <f>C21-I21-G21-E21</f>
        <v>0</v>
      </c>
    </row>
    <row r="22" spans="1:15" ht="12.75" customHeight="1">
      <c r="A22" s="137"/>
      <c r="B22" s="138" t="s">
        <v>204</v>
      </c>
      <c r="C22" s="94">
        <v>9023.439</v>
      </c>
      <c r="D22" s="94"/>
      <c r="E22" s="94">
        <v>8900.683</v>
      </c>
      <c r="F22" s="149"/>
      <c r="G22" s="94">
        <v>24.487</v>
      </c>
      <c r="H22" s="94"/>
      <c r="I22" s="94">
        <v>98.269</v>
      </c>
      <c r="J22" s="3"/>
      <c r="L22" s="150"/>
      <c r="M22" s="150"/>
      <c r="N22" s="150"/>
      <c r="O22" s="150">
        <f>C22-I22-G22-E22</f>
        <v>0</v>
      </c>
    </row>
    <row r="23" spans="1:15" ht="12.75" customHeight="1">
      <c r="A23" s="137"/>
      <c r="B23" s="138" t="s">
        <v>205</v>
      </c>
      <c r="C23" s="94">
        <v>31773.554</v>
      </c>
      <c r="D23" s="94"/>
      <c r="E23" s="94">
        <v>31497.555</v>
      </c>
      <c r="F23" s="149"/>
      <c r="G23" s="94">
        <v>160.882</v>
      </c>
      <c r="H23" s="94"/>
      <c r="I23" s="94">
        <v>115.117</v>
      </c>
      <c r="J23" s="3"/>
      <c r="L23" s="150"/>
      <c r="M23" s="150"/>
      <c r="N23" s="150"/>
      <c r="O23" s="150">
        <f>C23-I23-G23-E23</f>
        <v>0</v>
      </c>
    </row>
    <row r="24" spans="1:15" ht="12.75" customHeight="1">
      <c r="A24" s="137"/>
      <c r="B24" s="137"/>
      <c r="C24" s="94"/>
      <c r="D24" s="94"/>
      <c r="E24" s="94"/>
      <c r="F24" s="149"/>
      <c r="G24" s="94"/>
      <c r="H24" s="94"/>
      <c r="I24" s="94"/>
      <c r="J24" s="3"/>
      <c r="L24" s="150"/>
      <c r="M24" s="150"/>
      <c r="N24" s="150"/>
      <c r="O24" s="150"/>
    </row>
    <row r="25" spans="1:15" ht="12.75" customHeight="1">
      <c r="A25" s="138" t="s">
        <v>206</v>
      </c>
      <c r="B25" s="137" t="s">
        <v>165</v>
      </c>
      <c r="C25" s="94">
        <v>161663.071</v>
      </c>
      <c r="D25" s="94"/>
      <c r="E25" s="94">
        <v>149512.893</v>
      </c>
      <c r="F25" s="149"/>
      <c r="G25" s="94">
        <v>4475.705</v>
      </c>
      <c r="H25" s="94"/>
      <c r="I25" s="94">
        <v>7674.473</v>
      </c>
      <c r="J25" s="3"/>
      <c r="L25" s="150">
        <f>C25-SUM(C26:C30)</f>
        <v>0</v>
      </c>
      <c r="M25" s="150">
        <f>D25-SUM(D26:D30)</f>
        <v>0</v>
      </c>
      <c r="N25" s="150">
        <f>E25-SUM(E26:E30)</f>
        <v>0</v>
      </c>
      <c r="O25" s="150">
        <f>F25-SUM(F26:F30)</f>
        <v>0</v>
      </c>
    </row>
    <row r="26" spans="1:15" ht="12.75" customHeight="1">
      <c r="A26" s="137"/>
      <c r="B26" s="138" t="s">
        <v>207</v>
      </c>
      <c r="C26" s="94">
        <v>53136.098</v>
      </c>
      <c r="D26" s="94"/>
      <c r="E26" s="94">
        <v>52475.74</v>
      </c>
      <c r="F26" s="149"/>
      <c r="G26" s="94">
        <v>360.556</v>
      </c>
      <c r="H26" s="94"/>
      <c r="I26" s="94">
        <v>299.802</v>
      </c>
      <c r="J26" s="3"/>
      <c r="L26" s="150"/>
      <c r="M26" s="150"/>
      <c r="N26" s="150"/>
      <c r="O26" s="150">
        <f>C26-I26-G26-E26</f>
        <v>0</v>
      </c>
    </row>
    <row r="27" spans="1:15" ht="12.75" customHeight="1">
      <c r="A27" s="137"/>
      <c r="B27" s="138" t="s">
        <v>208</v>
      </c>
      <c r="C27" s="94">
        <v>18984.34</v>
      </c>
      <c r="D27" s="94"/>
      <c r="E27" s="94">
        <v>18784.34</v>
      </c>
      <c r="F27" s="149"/>
      <c r="G27" s="94">
        <v>200</v>
      </c>
      <c r="H27" s="94"/>
      <c r="I27" s="94">
        <v>0</v>
      </c>
      <c r="J27" s="3"/>
      <c r="L27" s="150"/>
      <c r="M27" s="150"/>
      <c r="N27" s="150"/>
      <c r="O27" s="150">
        <f>C27-I27-G27-E27</f>
        <v>0</v>
      </c>
    </row>
    <row r="28" spans="1:15" ht="12.75" customHeight="1">
      <c r="A28" s="137"/>
      <c r="B28" s="138" t="s">
        <v>209</v>
      </c>
      <c r="C28" s="94">
        <v>31584.225</v>
      </c>
      <c r="D28" s="94"/>
      <c r="E28" s="94">
        <v>30841.648</v>
      </c>
      <c r="F28" s="149"/>
      <c r="G28" s="94">
        <v>13.38</v>
      </c>
      <c r="H28" s="94"/>
      <c r="I28" s="94">
        <v>729.197</v>
      </c>
      <c r="J28" s="3"/>
      <c r="L28" s="150"/>
      <c r="M28" s="150"/>
      <c r="N28" s="150"/>
      <c r="O28" s="150"/>
    </row>
    <row r="29" spans="1:15" ht="12.75" customHeight="1">
      <c r="A29" s="137"/>
      <c r="B29" s="138" t="s">
        <v>210</v>
      </c>
      <c r="C29" s="94">
        <v>11679.049</v>
      </c>
      <c r="D29" s="94"/>
      <c r="E29" s="94">
        <v>11547.566</v>
      </c>
      <c r="F29" s="149"/>
      <c r="G29" s="94">
        <v>20.949</v>
      </c>
      <c r="H29" s="94"/>
      <c r="I29" s="94">
        <v>110.534</v>
      </c>
      <c r="J29" s="3"/>
      <c r="L29" s="150"/>
      <c r="M29" s="150"/>
      <c r="N29" s="150"/>
      <c r="O29" s="150"/>
    </row>
    <row r="30" spans="1:15" ht="12.75" customHeight="1">
      <c r="A30" s="137"/>
      <c r="B30" s="138" t="s">
        <v>211</v>
      </c>
      <c r="C30" s="94">
        <v>46279.359</v>
      </c>
      <c r="D30" s="94"/>
      <c r="E30" s="94">
        <v>35863.599</v>
      </c>
      <c r="F30" s="149"/>
      <c r="G30" s="94">
        <v>3880.82</v>
      </c>
      <c r="H30" s="94"/>
      <c r="I30" s="94">
        <v>6534.94</v>
      </c>
      <c r="J30" s="3"/>
      <c r="L30" s="150"/>
      <c r="M30" s="150"/>
      <c r="N30" s="150"/>
      <c r="O30" s="150">
        <f>C30-I30-G30-E30</f>
        <v>0</v>
      </c>
    </row>
    <row r="31" spans="1:15" ht="12.75" customHeight="1">
      <c r="A31" s="137"/>
      <c r="B31" s="137"/>
      <c r="C31" s="94"/>
      <c r="D31" s="94"/>
      <c r="E31" s="94"/>
      <c r="F31" s="149"/>
      <c r="G31" s="94"/>
      <c r="H31" s="94"/>
      <c r="I31" s="94"/>
      <c r="J31" s="3"/>
      <c r="L31" s="150"/>
      <c r="M31" s="150"/>
      <c r="N31" s="150"/>
      <c r="O31" s="150"/>
    </row>
    <row r="32" spans="1:15" ht="12.75" customHeight="1">
      <c r="A32" s="138" t="s">
        <v>212</v>
      </c>
      <c r="B32" s="138" t="s">
        <v>213</v>
      </c>
      <c r="C32" s="94">
        <v>30074.258</v>
      </c>
      <c r="D32" s="94"/>
      <c r="E32" s="94">
        <v>30074.258</v>
      </c>
      <c r="F32" s="149"/>
      <c r="G32" s="94">
        <v>0</v>
      </c>
      <c r="H32" s="94"/>
      <c r="I32" s="94">
        <v>0</v>
      </c>
      <c r="J32" s="3"/>
      <c r="L32" s="150"/>
      <c r="M32" s="150"/>
      <c r="N32" s="150"/>
      <c r="O32" s="150">
        <f>C32-I32-G32-E32</f>
        <v>0</v>
      </c>
    </row>
    <row r="33" spans="1:15" ht="12.75" customHeight="1">
      <c r="A33" s="137"/>
      <c r="B33" s="138"/>
      <c r="C33" s="94"/>
      <c r="D33" s="94"/>
      <c r="E33" s="94"/>
      <c r="F33" s="149"/>
      <c r="G33" s="94"/>
      <c r="H33" s="94"/>
      <c r="I33" s="94"/>
      <c r="J33" s="3"/>
      <c r="L33" s="150"/>
      <c r="M33" s="150"/>
      <c r="N33" s="150"/>
      <c r="O33" s="150"/>
    </row>
    <row r="34" spans="1:15" ht="12.75" customHeight="1">
      <c r="A34" s="138" t="s">
        <v>214</v>
      </c>
      <c r="B34" s="138" t="s">
        <v>215</v>
      </c>
      <c r="C34" s="94">
        <v>2821.918</v>
      </c>
      <c r="D34" s="94"/>
      <c r="E34" s="94">
        <v>2818.13</v>
      </c>
      <c r="F34" s="149"/>
      <c r="G34" s="94">
        <v>0</v>
      </c>
      <c r="H34" s="94"/>
      <c r="I34" s="94">
        <v>3.788</v>
      </c>
      <c r="J34" s="3"/>
      <c r="L34" s="150"/>
      <c r="M34" s="150"/>
      <c r="N34" s="150"/>
      <c r="O34" s="150"/>
    </row>
    <row r="35" spans="1:15" ht="12.75" customHeight="1">
      <c r="A35" s="137"/>
      <c r="B35" s="138"/>
      <c r="C35" s="94"/>
      <c r="D35" s="94"/>
      <c r="E35" s="94"/>
      <c r="F35" s="149"/>
      <c r="G35" s="94"/>
      <c r="H35" s="94"/>
      <c r="I35" s="94"/>
      <c r="J35" s="3"/>
      <c r="L35" s="150"/>
      <c r="M35" s="150"/>
      <c r="N35" s="150"/>
      <c r="O35" s="150"/>
    </row>
    <row r="36" spans="1:15" ht="12.75" customHeight="1">
      <c r="A36" s="138" t="s">
        <v>216</v>
      </c>
      <c r="B36" s="138" t="s">
        <v>217</v>
      </c>
      <c r="C36" s="94">
        <v>37372.929</v>
      </c>
      <c r="D36" s="94"/>
      <c r="E36" s="94">
        <v>36012.2</v>
      </c>
      <c r="F36" s="149"/>
      <c r="G36" s="94">
        <v>1359.157</v>
      </c>
      <c r="H36" s="94"/>
      <c r="I36" s="94">
        <v>1.572</v>
      </c>
      <c r="J36" s="3"/>
      <c r="L36" s="150">
        <f>C36-C37-C38</f>
        <v>-5.002220859751105E-12</v>
      </c>
      <c r="M36" s="150">
        <f>D36-D37-D38</f>
        <v>0</v>
      </c>
      <c r="N36" s="150">
        <f>E36-E37-E38</f>
        <v>0</v>
      </c>
      <c r="O36" s="150">
        <f>F36-F37-F38</f>
        <v>0</v>
      </c>
    </row>
    <row r="37" spans="1:15" ht="12.75" customHeight="1">
      <c r="A37" s="137"/>
      <c r="B37" s="138" t="s">
        <v>218</v>
      </c>
      <c r="C37" s="94">
        <v>33587.311</v>
      </c>
      <c r="D37" s="94"/>
      <c r="E37" s="94">
        <v>32229.277</v>
      </c>
      <c r="F37" s="149"/>
      <c r="G37" s="94">
        <v>1357.303</v>
      </c>
      <c r="H37" s="94"/>
      <c r="I37" s="94">
        <v>0.731</v>
      </c>
      <c r="J37" s="3"/>
      <c r="L37" s="150"/>
      <c r="M37" s="150"/>
      <c r="N37" s="150"/>
      <c r="O37" s="150"/>
    </row>
    <row r="38" spans="1:15" ht="12.75" customHeight="1">
      <c r="A38" s="137"/>
      <c r="B38" s="138" t="s">
        <v>219</v>
      </c>
      <c r="C38" s="94">
        <v>3785.618</v>
      </c>
      <c r="D38" s="94"/>
      <c r="E38" s="94">
        <v>3782.923</v>
      </c>
      <c r="F38" s="149"/>
      <c r="G38" s="94">
        <v>1.854</v>
      </c>
      <c r="H38" s="94"/>
      <c r="I38" s="94">
        <v>0.841</v>
      </c>
      <c r="J38" s="3"/>
      <c r="L38" s="150"/>
      <c r="M38" s="150"/>
      <c r="N38" s="150"/>
      <c r="O38" s="150"/>
    </row>
    <row r="39" spans="1:15" ht="12.75" customHeight="1">
      <c r="A39" s="137"/>
      <c r="B39" s="138"/>
      <c r="C39" s="94"/>
      <c r="D39" s="94"/>
      <c r="E39" s="94"/>
      <c r="F39" s="149"/>
      <c r="G39" s="94"/>
      <c r="H39" s="94"/>
      <c r="I39" s="94"/>
      <c r="J39" s="3"/>
      <c r="L39" s="150"/>
      <c r="M39" s="150"/>
      <c r="N39" s="150"/>
      <c r="O39" s="150"/>
    </row>
    <row r="40" spans="1:15" ht="12.75" customHeight="1">
      <c r="A40" s="138" t="s">
        <v>220</v>
      </c>
      <c r="B40" s="138" t="s">
        <v>221</v>
      </c>
      <c r="C40" s="94"/>
      <c r="D40" s="94"/>
      <c r="E40" s="94"/>
      <c r="F40" s="149"/>
      <c r="G40" s="94"/>
      <c r="H40" s="94"/>
      <c r="I40" s="94"/>
      <c r="J40" s="3"/>
      <c r="L40" s="150"/>
      <c r="M40" s="150"/>
      <c r="N40" s="150"/>
      <c r="O40" s="150"/>
    </row>
    <row r="41" spans="1:15" ht="12.75" customHeight="1">
      <c r="A41" s="144"/>
      <c r="B41" s="138" t="s">
        <v>222</v>
      </c>
      <c r="C41" s="94">
        <v>671305.139</v>
      </c>
      <c r="D41" s="94"/>
      <c r="E41" s="94">
        <v>663908.975</v>
      </c>
      <c r="F41" s="149"/>
      <c r="G41" s="94">
        <v>6131.645</v>
      </c>
      <c r="H41" s="94"/>
      <c r="I41" s="94">
        <v>1264.519</v>
      </c>
      <c r="J41" s="3"/>
      <c r="L41" s="150">
        <f>E41-E42-E47</f>
        <v>-7.09405867382884E-11</v>
      </c>
      <c r="M41" s="150">
        <f>G41-G42-G47</f>
        <v>8.597567102697212E-13</v>
      </c>
      <c r="N41" s="150">
        <f>I41-I42-I47</f>
        <v>0</v>
      </c>
      <c r="O41" s="150">
        <f aca="true" t="shared" si="1" ref="O41:O47">C41-I41-G41-E41</f>
        <v>0</v>
      </c>
    </row>
    <row r="42" spans="1:15" ht="12.75" customHeight="1">
      <c r="A42" s="144"/>
      <c r="B42" s="138" t="s">
        <v>223</v>
      </c>
      <c r="C42" s="94">
        <v>662088.264</v>
      </c>
      <c r="D42" s="94"/>
      <c r="E42" s="94">
        <v>654830.202</v>
      </c>
      <c r="F42" s="149"/>
      <c r="G42" s="94">
        <v>6105.114</v>
      </c>
      <c r="H42" s="94"/>
      <c r="I42" s="94">
        <v>1152.948</v>
      </c>
      <c r="J42" s="3"/>
      <c r="L42" s="150">
        <f>E42-SUM(E43:E46)</f>
        <v>0</v>
      </c>
      <c r="M42" s="150">
        <f>G42-SUM(G43:G46)</f>
        <v>0</v>
      </c>
      <c r="N42" s="150">
        <f>I42-SUM(I43:I46)</f>
        <v>0</v>
      </c>
      <c r="O42" s="150">
        <f t="shared" si="1"/>
        <v>0</v>
      </c>
    </row>
    <row r="43" spans="1:15" ht="12.75" customHeight="1">
      <c r="A43" s="144"/>
      <c r="B43" s="138" t="s">
        <v>224</v>
      </c>
      <c r="C43" s="94">
        <v>19615.075</v>
      </c>
      <c r="D43" s="94"/>
      <c r="E43" s="94">
        <v>19534.455</v>
      </c>
      <c r="F43" s="149"/>
      <c r="G43" s="94">
        <v>15.486</v>
      </c>
      <c r="H43" s="94"/>
      <c r="I43" s="94">
        <v>65.134</v>
      </c>
      <c r="J43" s="3"/>
      <c r="L43" s="150"/>
      <c r="M43" s="150"/>
      <c r="N43" s="150"/>
      <c r="O43" s="150">
        <f t="shared" si="1"/>
        <v>0</v>
      </c>
    </row>
    <row r="44" spans="1:15" ht="12.75" customHeight="1">
      <c r="A44" s="144"/>
      <c r="B44" s="138" t="s">
        <v>225</v>
      </c>
      <c r="C44" s="94">
        <v>277583.995</v>
      </c>
      <c r="D44" s="94"/>
      <c r="E44" s="94">
        <v>273331.641</v>
      </c>
      <c r="F44" s="149"/>
      <c r="G44" s="94">
        <v>3445.993</v>
      </c>
      <c r="H44" s="94"/>
      <c r="I44" s="94">
        <v>806.361</v>
      </c>
      <c r="J44" s="3"/>
      <c r="L44" s="150"/>
      <c r="M44" s="150"/>
      <c r="N44" s="150"/>
      <c r="O44" s="150">
        <f t="shared" si="1"/>
        <v>0</v>
      </c>
    </row>
    <row r="45" spans="1:15" ht="12.75" customHeight="1">
      <c r="A45" s="144"/>
      <c r="B45" s="138" t="s">
        <v>226</v>
      </c>
      <c r="C45" s="94">
        <v>246917.013</v>
      </c>
      <c r="D45" s="94"/>
      <c r="E45" s="94">
        <v>244665.721</v>
      </c>
      <c r="F45" s="149"/>
      <c r="G45" s="94">
        <v>1972.842</v>
      </c>
      <c r="H45" s="94"/>
      <c r="I45" s="94">
        <v>278.45</v>
      </c>
      <c r="J45" s="3"/>
      <c r="L45" s="150"/>
      <c r="M45" s="150"/>
      <c r="N45" s="150"/>
      <c r="O45" s="150">
        <f t="shared" si="1"/>
        <v>0</v>
      </c>
    </row>
    <row r="46" spans="1:15" ht="12.75" customHeight="1">
      <c r="A46" s="144"/>
      <c r="B46" s="138" t="s">
        <v>227</v>
      </c>
      <c r="C46" s="94">
        <v>117972.181</v>
      </c>
      <c r="D46" s="94"/>
      <c r="E46" s="94">
        <v>117298.385</v>
      </c>
      <c r="F46" s="149"/>
      <c r="G46" s="94">
        <v>670.793</v>
      </c>
      <c r="H46" s="94"/>
      <c r="I46" s="94">
        <v>3.003</v>
      </c>
      <c r="J46" s="3"/>
      <c r="L46" s="150"/>
      <c r="M46" s="150"/>
      <c r="N46" s="150"/>
      <c r="O46" s="150">
        <f t="shared" si="1"/>
        <v>0</v>
      </c>
    </row>
    <row r="47" spans="1:15" ht="12.75" customHeight="1">
      <c r="A47" s="144"/>
      <c r="B47" s="138" t="s">
        <v>228</v>
      </c>
      <c r="C47" s="94">
        <v>9216.875</v>
      </c>
      <c r="D47" s="94"/>
      <c r="E47" s="94">
        <v>9078.773</v>
      </c>
      <c r="F47" s="149"/>
      <c r="G47" s="94">
        <v>26.531</v>
      </c>
      <c r="H47" s="94"/>
      <c r="I47" s="94">
        <v>111.571</v>
      </c>
      <c r="J47" s="3"/>
      <c r="L47" s="150"/>
      <c r="M47" s="150"/>
      <c r="N47" s="150"/>
      <c r="O47" s="150">
        <f t="shared" si="1"/>
        <v>0</v>
      </c>
    </row>
    <row r="48" spans="1:15" ht="12.75" customHeight="1">
      <c r="A48" s="144"/>
      <c r="B48" s="138"/>
      <c r="C48" s="94"/>
      <c r="D48" s="94"/>
      <c r="E48" s="94"/>
      <c r="F48" s="149"/>
      <c r="G48" s="94"/>
      <c r="H48" s="94"/>
      <c r="I48" s="94"/>
      <c r="J48" s="3"/>
      <c r="L48" s="150"/>
      <c r="M48" s="150"/>
      <c r="N48" s="150"/>
      <c r="O48" s="150"/>
    </row>
    <row r="49" spans="1:15" ht="12.75" customHeight="1">
      <c r="A49" s="138" t="s">
        <v>229</v>
      </c>
      <c r="B49" s="138" t="s">
        <v>168</v>
      </c>
      <c r="C49" s="94">
        <v>157031.608</v>
      </c>
      <c r="D49" s="94"/>
      <c r="E49" s="94">
        <v>156723.779</v>
      </c>
      <c r="F49" s="149"/>
      <c r="G49" s="94">
        <v>268.148</v>
      </c>
      <c r="H49" s="94"/>
      <c r="I49" s="94">
        <v>39.681</v>
      </c>
      <c r="J49" s="3"/>
      <c r="L49" s="150"/>
      <c r="M49" s="150"/>
      <c r="N49" s="150"/>
      <c r="O49" s="150">
        <f>C49-I49-G49-E49</f>
        <v>0</v>
      </c>
    </row>
    <row r="50" spans="1:15" ht="12.75" customHeight="1">
      <c r="A50" s="137"/>
      <c r="B50" s="137"/>
      <c r="C50" s="94"/>
      <c r="D50" s="94"/>
      <c r="E50" s="94"/>
      <c r="F50" s="149"/>
      <c r="G50" s="94"/>
      <c r="H50" s="94"/>
      <c r="I50" s="94"/>
      <c r="J50" s="3"/>
      <c r="L50" s="150"/>
      <c r="M50" s="150"/>
      <c r="N50" s="150"/>
      <c r="O50" s="150"/>
    </row>
    <row r="51" spans="1:15" ht="12.75" customHeight="1">
      <c r="A51" s="138" t="s">
        <v>230</v>
      </c>
      <c r="B51" s="138" t="s">
        <v>231</v>
      </c>
      <c r="C51" s="94">
        <v>1371956.687</v>
      </c>
      <c r="D51" s="94"/>
      <c r="E51" s="94">
        <v>1341544.427</v>
      </c>
      <c r="F51" s="149"/>
      <c r="G51" s="94">
        <v>18214.52</v>
      </c>
      <c r="H51" s="94"/>
      <c r="I51" s="94">
        <v>12197.74</v>
      </c>
      <c r="J51" s="3"/>
      <c r="L51" s="150">
        <f>E51-E52-E53-E58-E59-E67</f>
        <v>-1.7462298274040222E-10</v>
      </c>
      <c r="M51" s="150">
        <f>G51-G52-G53-G58-G59-G67</f>
        <v>0</v>
      </c>
      <c r="N51" s="150">
        <f>I51-I52-I53-I58-I59-I67</f>
        <v>-1.8758328224066645E-12</v>
      </c>
      <c r="O51" s="150">
        <f aca="true" t="shared" si="2" ref="O51:O60">C51-I51-G51-E51</f>
        <v>0</v>
      </c>
    </row>
    <row r="52" spans="1:15" ht="12.75" customHeight="1">
      <c r="A52" s="144"/>
      <c r="B52" s="137" t="s">
        <v>232</v>
      </c>
      <c r="C52" s="94">
        <v>36117.258</v>
      </c>
      <c r="D52" s="94"/>
      <c r="E52" s="94">
        <v>36031.477</v>
      </c>
      <c r="F52" s="149"/>
      <c r="G52" s="94">
        <v>81.286</v>
      </c>
      <c r="H52" s="94"/>
      <c r="I52" s="94">
        <v>4.495</v>
      </c>
      <c r="J52" s="3"/>
      <c r="L52" s="150">
        <f>E53-SUM(E54:E57)</f>
        <v>0</v>
      </c>
      <c r="M52" s="150">
        <f>G53-SUM(G54:G57)</f>
        <v>0</v>
      </c>
      <c r="N52" s="150">
        <f>I53-SUM(I54:I57)</f>
        <v>0</v>
      </c>
      <c r="O52" s="150">
        <f t="shared" si="2"/>
        <v>0</v>
      </c>
    </row>
    <row r="53" spans="1:15" ht="12.75" customHeight="1">
      <c r="A53" s="144"/>
      <c r="B53" s="137" t="s">
        <v>233</v>
      </c>
      <c r="C53" s="94">
        <v>299385.337</v>
      </c>
      <c r="D53" s="94"/>
      <c r="E53" s="94">
        <v>298705.688</v>
      </c>
      <c r="F53" s="149"/>
      <c r="G53" s="94">
        <v>663.602</v>
      </c>
      <c r="H53" s="94"/>
      <c r="I53" s="94">
        <v>16.047</v>
      </c>
      <c r="J53" s="3"/>
      <c r="L53" s="150"/>
      <c r="M53" s="150"/>
      <c r="N53" s="150"/>
      <c r="O53" s="150">
        <f t="shared" si="2"/>
        <v>0</v>
      </c>
    </row>
    <row r="54" spans="1:15" ht="12.75" customHeight="1">
      <c r="A54" s="144"/>
      <c r="B54" s="137" t="s">
        <v>234</v>
      </c>
      <c r="C54" s="94">
        <v>170153.604</v>
      </c>
      <c r="D54" s="94"/>
      <c r="E54" s="94">
        <v>169773.673</v>
      </c>
      <c r="F54" s="149"/>
      <c r="G54" s="94">
        <v>376.043</v>
      </c>
      <c r="H54" s="94"/>
      <c r="I54" s="94">
        <v>3.888</v>
      </c>
      <c r="J54" s="3"/>
      <c r="L54" s="150"/>
      <c r="M54" s="150"/>
      <c r="N54" s="150"/>
      <c r="O54" s="150">
        <f t="shared" si="2"/>
        <v>0</v>
      </c>
    </row>
    <row r="55" spans="1:15" ht="12.75" customHeight="1">
      <c r="A55" s="144"/>
      <c r="B55" s="137" t="s">
        <v>235</v>
      </c>
      <c r="C55" s="94">
        <v>4217.501</v>
      </c>
      <c r="D55" s="94"/>
      <c r="E55" s="94">
        <v>4216.807</v>
      </c>
      <c r="F55" s="149"/>
      <c r="G55" s="94">
        <v>0.535</v>
      </c>
      <c r="H55" s="94"/>
      <c r="I55" s="94">
        <v>0.159</v>
      </c>
      <c r="J55" s="3"/>
      <c r="L55" s="150"/>
      <c r="M55" s="150"/>
      <c r="N55" s="150"/>
      <c r="O55" s="150">
        <f t="shared" si="2"/>
        <v>0</v>
      </c>
    </row>
    <row r="56" spans="1:15" ht="12.75" customHeight="1">
      <c r="A56" s="144"/>
      <c r="B56" s="137" t="s">
        <v>236</v>
      </c>
      <c r="C56" s="94">
        <v>326.333</v>
      </c>
      <c r="D56" s="94"/>
      <c r="E56" s="94">
        <v>326.333</v>
      </c>
      <c r="F56" s="149"/>
      <c r="G56" s="94">
        <v>0</v>
      </c>
      <c r="H56" s="94"/>
      <c r="I56" s="94">
        <v>0</v>
      </c>
      <c r="J56" s="3"/>
      <c r="L56" s="150"/>
      <c r="M56" s="150"/>
      <c r="N56" s="150"/>
      <c r="O56" s="150">
        <f t="shared" si="2"/>
        <v>0</v>
      </c>
    </row>
    <row r="57" spans="1:15" ht="12.75" customHeight="1">
      <c r="A57" s="144"/>
      <c r="B57" s="137" t="s">
        <v>237</v>
      </c>
      <c r="C57" s="94">
        <v>124687.899</v>
      </c>
      <c r="D57" s="94"/>
      <c r="E57" s="94">
        <v>124388.875</v>
      </c>
      <c r="F57" s="149"/>
      <c r="G57" s="94">
        <v>287.024</v>
      </c>
      <c r="H57" s="94"/>
      <c r="I57" s="94">
        <v>12</v>
      </c>
      <c r="J57" s="3"/>
      <c r="L57" s="150"/>
      <c r="M57" s="150"/>
      <c r="N57" s="150"/>
      <c r="O57" s="150">
        <f t="shared" si="2"/>
        <v>0</v>
      </c>
    </row>
    <row r="58" spans="1:15" ht="12.75" customHeight="1">
      <c r="A58" s="144"/>
      <c r="B58" s="137" t="s">
        <v>238</v>
      </c>
      <c r="C58" s="94">
        <v>11631.054</v>
      </c>
      <c r="D58" s="94"/>
      <c r="E58" s="94">
        <v>11589.054</v>
      </c>
      <c r="F58" s="149"/>
      <c r="G58" s="94">
        <v>42</v>
      </c>
      <c r="H58" s="94"/>
      <c r="I58" s="94">
        <v>0</v>
      </c>
      <c r="J58" s="3"/>
      <c r="L58" s="150"/>
      <c r="M58" s="150"/>
      <c r="N58" s="150"/>
      <c r="O58" s="150">
        <f t="shared" si="2"/>
        <v>0</v>
      </c>
    </row>
    <row r="59" spans="1:15" ht="12.75" customHeight="1">
      <c r="A59" s="144"/>
      <c r="B59" s="137" t="s">
        <v>239</v>
      </c>
      <c r="C59" s="94">
        <v>895618.734</v>
      </c>
      <c r="D59" s="94"/>
      <c r="E59" s="94">
        <v>868836.339</v>
      </c>
      <c r="F59" s="149"/>
      <c r="G59" s="94">
        <v>14908.42</v>
      </c>
      <c r="H59" s="94"/>
      <c r="I59" s="94">
        <v>11873.975</v>
      </c>
      <c r="J59" s="3"/>
      <c r="L59" s="150">
        <f>E59-SUM(E60:E66)</f>
        <v>0</v>
      </c>
      <c r="M59" s="150">
        <f>G59-SUM(G60:G66)</f>
        <v>0</v>
      </c>
      <c r="N59" s="150">
        <f>I59-SUM(I60:I66)</f>
        <v>0</v>
      </c>
      <c r="O59" s="150">
        <f t="shared" si="2"/>
        <v>0</v>
      </c>
    </row>
    <row r="60" spans="1:15" ht="12.75" customHeight="1">
      <c r="A60" s="144"/>
      <c r="B60" s="137" t="s">
        <v>240</v>
      </c>
      <c r="C60" s="94">
        <v>57340.936</v>
      </c>
      <c r="D60" s="94"/>
      <c r="E60" s="94">
        <v>57337.626</v>
      </c>
      <c r="F60" s="149"/>
      <c r="G60" s="94">
        <v>3.211</v>
      </c>
      <c r="H60" s="94"/>
      <c r="I60" s="94">
        <v>0.099</v>
      </c>
      <c r="J60" s="3"/>
      <c r="L60" s="150"/>
      <c r="M60" s="150"/>
      <c r="N60" s="150"/>
      <c r="O60" s="150">
        <f t="shared" si="2"/>
        <v>0</v>
      </c>
    </row>
    <row r="61" spans="1:15" ht="12.75" customHeight="1">
      <c r="A61" s="144"/>
      <c r="B61" s="137" t="s">
        <v>241</v>
      </c>
      <c r="C61" s="94"/>
      <c r="D61" s="94"/>
      <c r="E61" s="94"/>
      <c r="F61" s="149"/>
      <c r="G61" s="94"/>
      <c r="H61" s="94"/>
      <c r="I61" s="94"/>
      <c r="J61" s="3"/>
      <c r="L61" s="150"/>
      <c r="M61" s="150"/>
      <c r="N61" s="150"/>
      <c r="O61" s="150"/>
    </row>
    <row r="62" spans="1:15" ht="12.75" customHeight="1">
      <c r="A62" s="144"/>
      <c r="B62" s="137" t="s">
        <v>242</v>
      </c>
      <c r="C62" s="94"/>
      <c r="D62" s="94"/>
      <c r="E62" s="94"/>
      <c r="F62" s="149"/>
      <c r="G62" s="94"/>
      <c r="H62" s="94"/>
      <c r="I62" s="94"/>
      <c r="J62" s="3"/>
      <c r="L62" s="150"/>
      <c r="M62" s="150"/>
      <c r="N62" s="150"/>
      <c r="O62" s="150"/>
    </row>
    <row r="63" spans="1:15" ht="12.75" customHeight="1">
      <c r="A63" s="144"/>
      <c r="B63" s="137" t="s">
        <v>243</v>
      </c>
      <c r="C63" s="94">
        <v>602213.815</v>
      </c>
      <c r="D63" s="94"/>
      <c r="E63" s="94">
        <v>590239.379</v>
      </c>
      <c r="F63" s="149"/>
      <c r="G63" s="94">
        <v>8641.905</v>
      </c>
      <c r="H63" s="94"/>
      <c r="I63" s="94">
        <v>3332.531</v>
      </c>
      <c r="J63" s="3"/>
      <c r="L63" s="150"/>
      <c r="M63" s="150"/>
      <c r="N63" s="150"/>
      <c r="O63" s="150">
        <f>C63-I63-G63-E63</f>
        <v>0</v>
      </c>
    </row>
    <row r="64" spans="1:15" ht="12.75" customHeight="1">
      <c r="A64" s="144"/>
      <c r="B64" s="138" t="s">
        <v>244</v>
      </c>
      <c r="C64" s="94">
        <v>69018.896</v>
      </c>
      <c r="D64" s="94" t="s">
        <v>3</v>
      </c>
      <c r="E64" s="94"/>
      <c r="F64" s="149" t="s">
        <v>3</v>
      </c>
      <c r="G64" s="94"/>
      <c r="H64" s="94" t="s">
        <v>3</v>
      </c>
      <c r="I64" s="94"/>
      <c r="J64" s="3"/>
      <c r="L64" s="150"/>
      <c r="M64" s="150"/>
      <c r="N64" s="150"/>
      <c r="O64" s="150"/>
    </row>
    <row r="65" spans="1:15" ht="12.75" customHeight="1">
      <c r="A65" s="144"/>
      <c r="B65" s="138" t="s">
        <v>245</v>
      </c>
      <c r="C65" s="94">
        <v>12450.411</v>
      </c>
      <c r="D65" s="94" t="s">
        <v>3</v>
      </c>
      <c r="E65" s="94">
        <v>221259.334</v>
      </c>
      <c r="F65" s="149" t="s">
        <v>3</v>
      </c>
      <c r="G65" s="94">
        <v>6263.304</v>
      </c>
      <c r="H65" s="94" t="s">
        <v>3</v>
      </c>
      <c r="I65" s="94">
        <v>8541.345</v>
      </c>
      <c r="J65" s="3"/>
      <c r="L65" s="150"/>
      <c r="M65" s="150"/>
      <c r="N65" s="150"/>
      <c r="O65" s="150">
        <f>C64+C65+C66-E65-G65-I65</f>
        <v>0</v>
      </c>
    </row>
    <row r="66" spans="1:15" ht="12.75" customHeight="1">
      <c r="A66" s="144"/>
      <c r="B66" s="138" t="s">
        <v>246</v>
      </c>
      <c r="C66" s="94">
        <v>154594.676</v>
      </c>
      <c r="D66" s="94" t="s">
        <v>3</v>
      </c>
      <c r="E66" s="94"/>
      <c r="F66" s="149" t="s">
        <v>3</v>
      </c>
      <c r="G66" s="94"/>
      <c r="H66" s="94" t="s">
        <v>3</v>
      </c>
      <c r="I66" s="94"/>
      <c r="J66" s="3"/>
      <c r="L66" s="150"/>
      <c r="M66" s="150"/>
      <c r="N66" s="150"/>
      <c r="O66" s="150"/>
    </row>
    <row r="67" spans="1:15" ht="12.75" customHeight="1">
      <c r="A67" s="144"/>
      <c r="B67" s="137" t="s">
        <v>247</v>
      </c>
      <c r="C67" s="94">
        <v>129204.304</v>
      </c>
      <c r="D67" s="94"/>
      <c r="E67" s="94">
        <v>126381.869</v>
      </c>
      <c r="F67" s="149"/>
      <c r="G67" s="94">
        <v>2519.212</v>
      </c>
      <c r="H67" s="94"/>
      <c r="I67" s="94">
        <v>303.223</v>
      </c>
      <c r="J67" s="3"/>
      <c r="L67" s="150"/>
      <c r="M67" s="150"/>
      <c r="N67" s="150"/>
      <c r="O67" s="150">
        <f>C67-I67-G67-E67</f>
        <v>0</v>
      </c>
    </row>
    <row r="68" spans="1:15" ht="12.75" customHeight="1">
      <c r="A68" s="144"/>
      <c r="B68" s="137"/>
      <c r="C68" s="94"/>
      <c r="D68" s="94"/>
      <c r="E68" s="94"/>
      <c r="F68" s="149"/>
      <c r="G68" s="94"/>
      <c r="H68" s="94"/>
      <c r="I68" s="94"/>
      <c r="J68" s="3"/>
      <c r="L68" s="150"/>
      <c r="M68" s="150"/>
      <c r="N68" s="150"/>
      <c r="O68" s="150"/>
    </row>
    <row r="69" spans="1:15" ht="12.75" customHeight="1">
      <c r="A69" s="138" t="s">
        <v>248</v>
      </c>
      <c r="B69" s="137" t="s">
        <v>249</v>
      </c>
      <c r="C69" s="94">
        <v>2586566.889</v>
      </c>
      <c r="D69" s="94"/>
      <c r="E69" s="94">
        <v>2533156.813</v>
      </c>
      <c r="F69" s="149"/>
      <c r="G69" s="94">
        <v>31673.897</v>
      </c>
      <c r="H69" s="94"/>
      <c r="I69" s="94">
        <v>21736.179</v>
      </c>
      <c r="J69" s="3"/>
      <c r="L69" s="150">
        <f>C69-C51-C49-C41-C36-C34-C32-C25-C10</f>
        <v>0</v>
      </c>
      <c r="M69" s="150">
        <f>D69-D51-D49-D41-D36-D34-D32-D25-D10</f>
        <v>0</v>
      </c>
      <c r="N69" s="150">
        <f>E69-E51-E49-E41-E36-E34-E32-E25-E10</f>
        <v>0</v>
      </c>
      <c r="O69" s="150">
        <f>F69-F51-F49-F41-F36-F34-F32-F25-F10</f>
        <v>0</v>
      </c>
    </row>
    <row r="70" spans="1:15" ht="12.75" customHeight="1">
      <c r="A70" s="137"/>
      <c r="B70" s="137"/>
      <c r="C70" s="151"/>
      <c r="D70" s="152"/>
      <c r="E70" s="151"/>
      <c r="F70" s="149"/>
      <c r="G70" s="151"/>
      <c r="H70" s="149"/>
      <c r="I70" s="151"/>
      <c r="J70" s="3"/>
      <c r="L70" s="150"/>
      <c r="M70" s="150"/>
      <c r="N70" s="150"/>
      <c r="O70" s="150"/>
    </row>
    <row r="71" spans="1:10" ht="12.75" customHeight="1">
      <c r="A71" s="144"/>
      <c r="B71" s="3"/>
      <c r="C71" s="153"/>
      <c r="D71" s="140"/>
      <c r="E71" s="153"/>
      <c r="F71" s="140"/>
      <c r="G71" s="153"/>
      <c r="H71" s="140"/>
      <c r="I71" s="153"/>
      <c r="J71" s="3"/>
    </row>
    <row r="72" spans="1:10" ht="12.75" customHeight="1">
      <c r="A72" s="144"/>
      <c r="B72" s="3"/>
      <c r="C72" s="153"/>
      <c r="D72" s="140"/>
      <c r="E72" s="3"/>
      <c r="F72" s="140"/>
      <c r="G72" s="154"/>
      <c r="H72" s="140"/>
      <c r="I72" s="153"/>
      <c r="J72" s="153"/>
    </row>
    <row r="73" spans="1:10" ht="12.75" customHeight="1">
      <c r="A73" s="137" t="s">
        <v>250</v>
      </c>
      <c r="B73" s="3"/>
      <c r="C73" s="3"/>
      <c r="D73" s="140"/>
      <c r="E73" s="3"/>
      <c r="F73" s="140"/>
      <c r="G73" s="3"/>
      <c r="H73" s="140"/>
      <c r="I73" s="3"/>
      <c r="J73" s="3"/>
    </row>
    <row r="74" spans="1:10" ht="12.75" customHeight="1">
      <c r="A74" s="155" t="s">
        <v>251</v>
      </c>
      <c r="B74" s="3"/>
      <c r="C74" s="3"/>
      <c r="D74" s="140"/>
      <c r="E74" s="3"/>
      <c r="F74" s="140"/>
      <c r="G74" s="3"/>
      <c r="H74" s="140"/>
      <c r="I74" s="3"/>
      <c r="J74" s="3"/>
    </row>
    <row r="75" spans="1:10" ht="12.75" customHeight="1">
      <c r="A75" s="155"/>
      <c r="B75" s="3"/>
      <c r="C75" s="3"/>
      <c r="D75" s="140"/>
      <c r="E75" s="3"/>
      <c r="F75" s="140"/>
      <c r="G75" s="3"/>
      <c r="H75" s="140"/>
      <c r="I75" s="3"/>
      <c r="J75" s="3"/>
    </row>
    <row r="76" spans="1:10" ht="12.75" customHeight="1">
      <c r="A76" s="137"/>
      <c r="B76" s="3"/>
      <c r="C76" s="3"/>
      <c r="D76" s="140"/>
      <c r="E76" s="3"/>
      <c r="F76" s="140"/>
      <c r="G76" s="3"/>
      <c r="H76" s="140"/>
      <c r="I76" s="3"/>
      <c r="J76" s="3"/>
    </row>
    <row r="77" spans="1:10" ht="12.75" customHeight="1">
      <c r="A77" s="137" t="s">
        <v>35</v>
      </c>
      <c r="B77" s="3"/>
      <c r="C77" s="153"/>
      <c r="D77" s="140"/>
      <c r="E77" s="3"/>
      <c r="F77" s="140"/>
      <c r="G77" s="3"/>
      <c r="H77" s="140"/>
      <c r="I77" s="153"/>
      <c r="J77" s="153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2008-10-30T08:42:29Z</cp:lastPrinted>
  <dcterms:created xsi:type="dcterms:W3CDTF">1999-05-11T09:23:49Z</dcterms:created>
  <dcterms:modified xsi:type="dcterms:W3CDTF">2008-10-31T02:39:28Z</dcterms:modified>
  <cp:category/>
  <cp:version/>
  <cp:contentType/>
  <cp:contentStatus/>
</cp:coreProperties>
</file>