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1" yWindow="65523" windowWidth="3312" windowHeight="6192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 QLoan Growth" sheetId="8" r:id="rId8"/>
    <sheet name="Table2B Qloans" sheetId="9" r:id="rId9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<sst xmlns="http://schemas.openxmlformats.org/spreadsheetml/2006/main" count="596" uniqueCount="253">
  <si>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</si>
  <si>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</si>
  <si>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</si>
  <si>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</si>
  <si>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</si>
  <si>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</si>
  <si>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</si>
  <si>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</si>
  <si>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</si>
  <si>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</si>
  <si>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</si>
  <si>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</si>
  <si>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</si>
  <si>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</si>
  <si>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</si>
  <si>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</si>
  <si>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</si>
  <si>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</si>
  <si>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</si>
  <si>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</si>
  <si>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</si>
  <si>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</si>
  <si>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</si>
  <si>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</si>
  <si>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</si>
  <si>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</si>
  <si>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</si>
  <si>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</si>
  <si>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</si>
  <si>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</si>
  <si>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</si>
  <si>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</si>
  <si>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</si>
  <si>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</si>
  <si>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</si>
  <si>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</si>
  <si>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</si>
  <si>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</si>
  <si>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</si>
  <si>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</si>
  <si>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</si>
  <si>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</si>
  <si>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</si>
  <si>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</si>
  <si>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</si>
  <si>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</si>
  <si>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</si>
  <si>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</si>
  <si>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</si>
  <si>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</si>
  <si>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</si>
  <si>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</si>
  <si>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</si>
  <si>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</si>
  <si>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</si>
  <si>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</si>
  <si>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</si>
  <si>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</si>
  <si>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</si>
  <si>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</si>
  <si>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</si>
  <si>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</si>
  <si>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</si>
  <si>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</si>
  <si>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</si>
  <si>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</si>
  <si>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</si>
  <si>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</si>
  <si>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</si>
  <si>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</si>
  <si>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</si>
  <si>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</si>
  <si>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</si>
  <si>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</si>
  <si>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</si>
  <si>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</si>
  <si>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</si>
  <si>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</si>
  <si>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</si>
  <si>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</si>
  <si>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</si>
  <si>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</si>
  <si>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</si>
  <si>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</si>
  <si>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</si>
  <si>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</si>
  <si>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</si>
  <si>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</si>
  <si>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</si>
  <si>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</si>
  <si>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</si>
  <si>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</si>
  <si>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</si>
  <si>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</si>
  <si>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</si>
  <si>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</si>
  <si>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</si>
  <si>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</si>
  <si>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</si>
  <si>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</si>
  <si>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</si>
  <si>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</si>
  <si>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</si>
  <si>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</si>
  <si>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</si>
  <si>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</si>
  <si>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</si>
  <si>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</si>
  <si>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</si>
  <si>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</si>
  <si>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</si>
  <si>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</si>
  <si>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</si>
  <si>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</si>
  <si>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</si>
  <si>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</si>
  <si>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</si>
  <si>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</si>
  <si>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</si>
  <si>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</si>
  <si>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</si>
  <si>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</si>
  <si>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</si>
  <si>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</si>
  <si>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</si>
  <si>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</si>
  <si>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</si>
  <si>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</si>
  <si>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</si>
  <si>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</si>
  <si>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</si>
  <si>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</si>
  <si>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</si>
  <si>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</si>
  <si>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</si>
  <si>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</si>
  <si>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</si>
  <si>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</si>
  <si>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</si>
  <si>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</si>
  <si>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</si>
  <si>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</si>
  <si>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</si>
  <si>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</si>
  <si>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</si>
  <si>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</si>
  <si>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</si>
  <si>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</si>
  <si>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</si>
  <si>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</si>
  <si>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</si>
  <si>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</si>
  <si>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</si>
  <si>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</si>
  <si>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</si>
  <si>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(HK$ Mn)</t>
  </si>
  <si>
    <t>Sectors</t>
  </si>
  <si>
    <t>Sum-to-zero checking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</si>
  <si>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</si>
  <si>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</si>
  <si>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</si>
  <si>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</si>
  <si>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</si>
  <si>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</si>
  <si>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</si>
  <si>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</si>
  <si>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</si>
  <si>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</si>
  <si>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</si>
  <si>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</si>
  <si>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</si>
  <si>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</si>
  <si>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</si>
  <si>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</si>
  <si>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</si>
  <si>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</si>
  <si>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</si>
  <si>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</si>
  <si>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</si>
  <si>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</si>
  <si>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</si>
  <si>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</si>
  <si>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</si>
  <si>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</si>
  <si>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</si>
  <si>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</si>
  <si>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</si>
  <si>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</si>
  <si>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</si>
  <si>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</si>
  <si>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</si>
  <si>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</si>
  <si>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</si>
  <si>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</si>
  <si>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</si>
  <si>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</si>
  <si>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</si>
  <si>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</si>
  <si>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</si>
  <si>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</si>
  <si>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</si>
  <si>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</si>
  <si>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</si>
  <si>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</si>
  <si>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</si>
  <si>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</si>
  <si>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</si>
  <si>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</si>
  <si>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</si>
  <si>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</si>
  <si>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</si>
  <si>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</si>
  <si>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</si>
  <si>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</si>
  <si>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</si>
  <si>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</si>
  <si>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</si>
  <si>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</si>
  <si>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</si>
  <si>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</si>
  <si>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</si>
  <si>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</si>
  <si>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</si>
  <si>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</si>
  <si>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</si>
  <si>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</si>
  <si>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</si>
  <si>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</si>
  <si>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</si>
  <si>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</si>
  <si>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</si>
  <si>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</si>
  <si>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</si>
  <si>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</si>
  <si>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</si>
  <si>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</si>
  <si>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</si>
  <si>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</si>
  <si>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</si>
  <si>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</si>
  <si>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</si>
  <si>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</si>
  <si>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</si>
  <si>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</si>
  <si>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</si>
  <si>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</si>
  <si>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</si>
  <si>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(As at end of March 2007)</t>
  </si>
  <si>
    <t>TABLE 2A : QUARTERLY ANALYSIS OF LOANS FOR USE IN HONG KONG BY SECTOR -  March 2007</t>
  </si>
  <si>
    <t>Adjusted# % change from earlier quarters to  Mar 2007</t>
  </si>
  <si>
    <t>Mar 2007</t>
  </si>
  <si>
    <t>TABLE 1A  :  HONG KONG MONETARY  STATISTICS  -  March 2007</t>
  </si>
  <si>
    <t>Earlier months (% change to Mar 2007)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</si>
</sst>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  <font>
      <b/>
      <u val="single"/>
      <sz val="13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0" fillId="0" borderId="0" xfId="15" applyNumberFormat="1" applyFont="1" applyAlignment="1" applyProtection="1">
      <alignment/>
      <protection/>
    </xf>
    <xf numFmtId="184" fontId="12" fillId="0" borderId="0" xfId="15" applyNumberFormat="1" applyFont="1" applyAlignment="1">
      <alignment/>
    </xf>
    <xf numFmtId="183" fontId="12" fillId="0" borderId="0" xfId="15" applyNumberFormat="1" applyFont="1" applyAlignment="1">
      <alignment/>
    </xf>
    <xf numFmtId="184" fontId="10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Alignment="1" applyProtection="1">
      <alignment horizontal="centerContinuous"/>
      <protection/>
    </xf>
    <xf numFmtId="0" fontId="2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 horizontal="right"/>
      <protection/>
    </xf>
    <xf numFmtId="0" fontId="25" fillId="0" borderId="0" xfId="0" applyFont="1" applyAlignment="1" applyProtection="1">
      <alignment horizontal="right"/>
      <protection/>
    </xf>
    <xf numFmtId="0" fontId="25" fillId="0" borderId="0" xfId="0" applyFont="1" applyAlignment="1">
      <alignment/>
    </xf>
    <xf numFmtId="38" fontId="4" fillId="0" borderId="0" xfId="15" applyNumberFormat="1" applyFont="1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38" fontId="26" fillId="0" borderId="0" xfId="15" applyNumberFormat="1" applyFont="1" applyAlignment="1" applyProtection="1">
      <alignment/>
      <protection/>
    </xf>
    <xf numFmtId="38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Font="1" applyAlignment="1">
      <alignment/>
    </xf>
    <xf numFmtId="186" fontId="11" fillId="0" borderId="0" xfId="0" applyNumberFormat="1" applyFont="1" applyAlignment="1" applyProtection="1" quotePrefix="1">
      <alignment horizontal="right"/>
      <protection/>
    </xf>
    <xf numFmtId="186" fontId="11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6.2812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4.2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56"/>
      <c r="M1" s="156"/>
      <c r="N1" s="156"/>
      <c r="O1" s="106"/>
      <c r="P1" s="107"/>
    </row>
    <row r="2" spans="1:16" ht="19.5">
      <c r="A2" s="6" t="s">
        <v>251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4.2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4.2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4.2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4.2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4.25">
      <c r="A7" s="105"/>
      <c r="B7" s="105"/>
      <c r="C7" s="155">
        <v>39142</v>
      </c>
      <c r="D7" s="51" t="s">
        <v>252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4.2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4.25">
      <c r="A9" s="105"/>
      <c r="B9" s="105"/>
      <c r="C9" s="110"/>
      <c r="D9" s="58">
        <v>39117</v>
      </c>
      <c r="E9" s="111"/>
      <c r="F9" s="112"/>
      <c r="G9" s="23"/>
      <c r="H9" s="58">
        <v>39053</v>
      </c>
      <c r="I9" s="111"/>
      <c r="J9" s="112"/>
      <c r="K9" s="23"/>
      <c r="L9" s="58">
        <v>38777</v>
      </c>
      <c r="M9" s="22"/>
      <c r="N9" s="105"/>
      <c r="O9" s="106"/>
      <c r="P9" s="113"/>
    </row>
    <row r="10" spans="1:16" ht="14.2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4.2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4.25">
      <c r="A12" s="33" t="s">
        <v>1</v>
      </c>
      <c r="B12" s="33"/>
      <c r="C12" s="95">
        <v>418842.279</v>
      </c>
      <c r="D12" s="95">
        <v>399865.422</v>
      </c>
      <c r="E12" s="46" t="s">
        <v>2</v>
      </c>
      <c r="F12" s="47">
        <v>4.745810954366519</v>
      </c>
      <c r="G12" s="48" t="s">
        <v>3</v>
      </c>
      <c r="H12" s="95">
        <v>387917.618</v>
      </c>
      <c r="I12" s="46" t="s">
        <v>2</v>
      </c>
      <c r="J12" s="47">
        <v>7.9719660992556385</v>
      </c>
      <c r="K12" s="48" t="s">
        <v>3</v>
      </c>
      <c r="L12" s="95">
        <v>356869.028</v>
      </c>
      <c r="M12" s="46" t="s">
        <v>2</v>
      </c>
      <c r="N12" s="47">
        <v>17.365825033154735</v>
      </c>
      <c r="O12" s="49" t="s">
        <v>3</v>
      </c>
      <c r="P12" s="4"/>
    </row>
    <row r="13" spans="1:16" ht="14.25">
      <c r="A13" s="33" t="s">
        <v>4</v>
      </c>
      <c r="B13" s="33"/>
      <c r="C13" s="95">
        <v>115540.245</v>
      </c>
      <c r="D13" s="95">
        <v>118868.781</v>
      </c>
      <c r="E13" s="46" t="s">
        <v>2</v>
      </c>
      <c r="F13" s="47">
        <v>-2.80017677644058</v>
      </c>
      <c r="G13" s="48" t="s">
        <v>3</v>
      </c>
      <c r="H13" s="95">
        <v>103739.113</v>
      </c>
      <c r="I13" s="46" t="s">
        <v>2</v>
      </c>
      <c r="J13" s="47">
        <v>11.37577877690164</v>
      </c>
      <c r="K13" s="48" t="s">
        <v>3</v>
      </c>
      <c r="L13" s="95">
        <v>82077.053</v>
      </c>
      <c r="M13" s="46" t="s">
        <v>2</v>
      </c>
      <c r="N13" s="47">
        <v>40.770459923798654</v>
      </c>
      <c r="O13" s="49" t="s">
        <v>3</v>
      </c>
      <c r="P13" s="4"/>
    </row>
    <row r="14" spans="1:16" ht="14.25">
      <c r="A14" s="33" t="s">
        <v>5</v>
      </c>
      <c r="B14" s="33"/>
      <c r="C14" s="95">
        <v>534382.524</v>
      </c>
      <c r="D14" s="95">
        <v>518734.203</v>
      </c>
      <c r="E14" s="46" t="s">
        <v>2</v>
      </c>
      <c r="F14" s="47">
        <v>3.016635669963705</v>
      </c>
      <c r="G14" s="48" t="s">
        <v>3</v>
      </c>
      <c r="H14" s="95">
        <v>491656.731</v>
      </c>
      <c r="I14" s="46" t="s">
        <v>2</v>
      </c>
      <c r="J14" s="47">
        <v>8.69016740869148</v>
      </c>
      <c r="K14" s="48" t="s">
        <v>3</v>
      </c>
      <c r="L14" s="95">
        <v>438946.081</v>
      </c>
      <c r="M14" s="46" t="s">
        <v>2</v>
      </c>
      <c r="N14" s="47">
        <v>21.742179080988294</v>
      </c>
      <c r="O14" s="49" t="s">
        <v>3</v>
      </c>
      <c r="P14" s="8"/>
    </row>
    <row r="15" spans="1:16" ht="14.25">
      <c r="A15" s="33" t="s">
        <v>6</v>
      </c>
      <c r="B15" s="105"/>
      <c r="C15" s="95">
        <v>2948371.835</v>
      </c>
      <c r="D15" s="95">
        <v>2991197.04</v>
      </c>
      <c r="E15" s="46" t="s">
        <v>2</v>
      </c>
      <c r="F15" s="47">
        <v>-1.4317079225245664</v>
      </c>
      <c r="G15" s="48" t="s">
        <v>3</v>
      </c>
      <c r="H15" s="95">
        <v>2777821.246</v>
      </c>
      <c r="I15" s="46" t="s">
        <v>2</v>
      </c>
      <c r="J15" s="47">
        <v>6.139725126142977</v>
      </c>
      <c r="K15" s="48" t="s">
        <v>3</v>
      </c>
      <c r="L15" s="95">
        <v>2453239.952</v>
      </c>
      <c r="M15" s="46" t="s">
        <v>2</v>
      </c>
      <c r="N15" s="47">
        <v>20.18277431835986</v>
      </c>
      <c r="O15" s="49" t="s">
        <v>3</v>
      </c>
      <c r="P15" s="4"/>
    </row>
    <row r="16" spans="1:16" ht="14.25">
      <c r="A16" s="33" t="s">
        <v>7</v>
      </c>
      <c r="B16" s="105"/>
      <c r="C16" s="95">
        <v>2323346.055</v>
      </c>
      <c r="D16" s="95">
        <v>2327878.102</v>
      </c>
      <c r="E16" s="46" t="s">
        <v>2</v>
      </c>
      <c r="F16" s="47">
        <v>-0.19468575249305786</v>
      </c>
      <c r="G16" s="48" t="s">
        <v>3</v>
      </c>
      <c r="H16" s="95">
        <v>2284780.331</v>
      </c>
      <c r="I16" s="46" t="s">
        <v>2</v>
      </c>
      <c r="J16" s="47">
        <v>1.6879401260917177</v>
      </c>
      <c r="K16" s="48" t="s">
        <v>3</v>
      </c>
      <c r="L16" s="95">
        <v>2069572.098</v>
      </c>
      <c r="M16" s="46" t="s">
        <v>2</v>
      </c>
      <c r="N16" s="47">
        <v>12.262146230384687</v>
      </c>
      <c r="O16" s="49" t="s">
        <v>3</v>
      </c>
      <c r="P16" s="4"/>
    </row>
    <row r="17" spans="1:16" ht="14.25">
      <c r="A17" s="33" t="s">
        <v>5</v>
      </c>
      <c r="B17" s="105"/>
      <c r="C17" s="95">
        <v>5271717.89</v>
      </c>
      <c r="D17" s="95">
        <v>5319075.142</v>
      </c>
      <c r="E17" s="46" t="s">
        <v>2</v>
      </c>
      <c r="F17" s="47">
        <v>-0.890328689400576</v>
      </c>
      <c r="G17" s="48" t="s">
        <v>3</v>
      </c>
      <c r="H17" s="95">
        <v>5062601.577</v>
      </c>
      <c r="I17" s="46" t="s">
        <v>2</v>
      </c>
      <c r="J17" s="47">
        <v>4.1306097234678845</v>
      </c>
      <c r="K17" s="48" t="s">
        <v>3</v>
      </c>
      <c r="L17" s="95">
        <v>4522812.05</v>
      </c>
      <c r="M17" s="46" t="s">
        <v>2</v>
      </c>
      <c r="N17" s="47">
        <v>16.558411707601238</v>
      </c>
      <c r="O17" s="49" t="s">
        <v>3</v>
      </c>
      <c r="P17" s="4"/>
    </row>
    <row r="18" spans="1:16" ht="14.25">
      <c r="A18" s="33" t="s">
        <v>8</v>
      </c>
      <c r="B18" s="105"/>
      <c r="C18" s="95">
        <v>2966455.017</v>
      </c>
      <c r="D18" s="95">
        <v>3009255.67</v>
      </c>
      <c r="E18" s="46" t="s">
        <v>2</v>
      </c>
      <c r="F18" s="47">
        <v>-1.4223003192015256</v>
      </c>
      <c r="G18" s="48" t="s">
        <v>3</v>
      </c>
      <c r="H18" s="95">
        <v>2795686.482</v>
      </c>
      <c r="I18" s="46" t="s">
        <v>2</v>
      </c>
      <c r="J18" s="47">
        <v>6.108286322500447</v>
      </c>
      <c r="K18" s="48" t="s">
        <v>3</v>
      </c>
      <c r="L18" s="95">
        <v>2469678.942</v>
      </c>
      <c r="M18" s="46" t="s">
        <v>2</v>
      </c>
      <c r="N18" s="47">
        <v>20.115006309188516</v>
      </c>
      <c r="O18" s="49" t="s">
        <v>3</v>
      </c>
      <c r="P18" s="4"/>
    </row>
    <row r="19" spans="1:16" ht="14.25">
      <c r="A19" s="33" t="s">
        <v>7</v>
      </c>
      <c r="B19" s="105"/>
      <c r="C19" s="95">
        <v>2335735.746</v>
      </c>
      <c r="D19" s="95">
        <v>2339939.299</v>
      </c>
      <c r="E19" s="46" t="s">
        <v>2</v>
      </c>
      <c r="F19" s="47">
        <v>-0.17964367715849505</v>
      </c>
      <c r="G19" s="48" t="s">
        <v>3</v>
      </c>
      <c r="H19" s="95">
        <v>2302323.856</v>
      </c>
      <c r="I19" s="46" t="s">
        <v>2</v>
      </c>
      <c r="J19" s="47">
        <v>1.451224592618729</v>
      </c>
      <c r="K19" s="48" t="s">
        <v>3</v>
      </c>
      <c r="L19" s="95">
        <v>2082131.458</v>
      </c>
      <c r="M19" s="46" t="s">
        <v>2</v>
      </c>
      <c r="N19" s="47">
        <v>12.18003248669038</v>
      </c>
      <c r="O19" s="49" t="s">
        <v>3</v>
      </c>
      <c r="P19" s="4"/>
    </row>
    <row r="20" spans="1:16" ht="14.25">
      <c r="A20" s="33" t="s">
        <v>5</v>
      </c>
      <c r="B20" s="105"/>
      <c r="C20" s="95">
        <v>5302190.763</v>
      </c>
      <c r="D20" s="95">
        <v>5349194.969</v>
      </c>
      <c r="E20" s="46" t="s">
        <v>2</v>
      </c>
      <c r="F20" s="47">
        <v>-0.8787155127528763</v>
      </c>
      <c r="G20" s="48" t="s">
        <v>3</v>
      </c>
      <c r="H20" s="95">
        <v>5098010.338</v>
      </c>
      <c r="I20" s="46" t="s">
        <v>2</v>
      </c>
      <c r="J20" s="47">
        <v>4.005100254074833</v>
      </c>
      <c r="K20" s="48" t="s">
        <v>3</v>
      </c>
      <c r="L20" s="95">
        <v>4551810.4</v>
      </c>
      <c r="M20" s="46" t="s">
        <v>2</v>
      </c>
      <c r="N20" s="47">
        <v>16.485316765390763</v>
      </c>
      <c r="O20" s="49" t="s">
        <v>3</v>
      </c>
      <c r="P20" s="4"/>
    </row>
    <row r="21" spans="1:16" ht="14.2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4.25">
      <c r="A22" s="33" t="s">
        <v>9</v>
      </c>
      <c r="B22" s="105"/>
      <c r="C22" s="95">
        <v>164899</v>
      </c>
      <c r="D22" s="95">
        <v>175261</v>
      </c>
      <c r="E22" s="46" t="s">
        <v>2</v>
      </c>
      <c r="F22" s="47">
        <v>-5.912325046644725</v>
      </c>
      <c r="G22" s="48" t="s">
        <v>3</v>
      </c>
      <c r="H22" s="95">
        <v>164500</v>
      </c>
      <c r="I22" s="46" t="s">
        <v>2</v>
      </c>
      <c r="J22" s="47">
        <v>0.24255319148936394</v>
      </c>
      <c r="K22" s="48" t="s">
        <v>3</v>
      </c>
      <c r="L22" s="95">
        <v>157964</v>
      </c>
      <c r="M22" s="46" t="s">
        <v>2</v>
      </c>
      <c r="N22" s="47">
        <v>4.39024081436277</v>
      </c>
      <c r="O22" s="49" t="s">
        <v>3</v>
      </c>
      <c r="P22" s="4"/>
    </row>
    <row r="23" spans="1:16" ht="14.25">
      <c r="A23" s="33" t="s">
        <v>10</v>
      </c>
      <c r="B23" s="105"/>
      <c r="C23" s="95">
        <v>152879.286</v>
      </c>
      <c r="D23" s="95">
        <v>163505.418</v>
      </c>
      <c r="E23" s="46" t="s">
        <v>2</v>
      </c>
      <c r="F23" s="47">
        <v>-6.498947943119546</v>
      </c>
      <c r="G23" s="48" t="s">
        <v>3</v>
      </c>
      <c r="H23" s="95">
        <v>150230.871</v>
      </c>
      <c r="I23" s="46" t="s">
        <v>2</v>
      </c>
      <c r="J23" s="47">
        <v>1.7628966552420309</v>
      </c>
      <c r="K23" s="48" t="s">
        <v>3</v>
      </c>
      <c r="L23" s="95">
        <v>146605.504</v>
      </c>
      <c r="M23" s="46" t="s">
        <v>2</v>
      </c>
      <c r="N23" s="47">
        <v>4.279363208628254</v>
      </c>
      <c r="O23" s="49" t="s">
        <v>3</v>
      </c>
      <c r="P23" s="4"/>
    </row>
    <row r="24" spans="1:16" ht="14.2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4.25">
      <c r="A25" s="59" t="s">
        <v>154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4.2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4.25">
      <c r="A27" s="39" t="s">
        <v>1</v>
      </c>
      <c r="B27" s="105"/>
      <c r="C27" s="95">
        <v>403626.782570053</v>
      </c>
      <c r="D27" s="95">
        <v>391028.60924688843</v>
      </c>
      <c r="E27" s="46" t="s">
        <v>2</v>
      </c>
      <c r="F27" s="47">
        <v>3.2218034755636893</v>
      </c>
      <c r="G27" s="48" t="s">
        <v>3</v>
      </c>
      <c r="H27" s="95">
        <v>379820.603199822</v>
      </c>
      <c r="I27" s="46" t="s">
        <v>2</v>
      </c>
      <c r="J27" s="47">
        <v>6.267743026490493</v>
      </c>
      <c r="K27" s="48" t="s">
        <v>3</v>
      </c>
      <c r="L27" s="95">
        <v>353432.96654463303</v>
      </c>
      <c r="M27" s="46" t="s">
        <v>2</v>
      </c>
      <c r="N27" s="47">
        <v>14.201792355745411</v>
      </c>
      <c r="O27" s="48" t="s">
        <v>3</v>
      </c>
      <c r="P27" s="4"/>
    </row>
    <row r="28" spans="1:16" ht="14.25">
      <c r="A28" s="33" t="s">
        <v>101</v>
      </c>
      <c r="B28" s="105"/>
      <c r="C28" s="95">
        <v>150549.5194810618</v>
      </c>
      <c r="D28" s="95">
        <v>158603.78875367413</v>
      </c>
      <c r="E28" s="46" t="s">
        <v>2</v>
      </c>
      <c r="F28" s="47">
        <v>-5.078232579375083</v>
      </c>
      <c r="G28" s="48" t="s">
        <v>3</v>
      </c>
      <c r="H28" s="95">
        <v>151483.544332538</v>
      </c>
      <c r="I28" s="46" t="s">
        <v>2</v>
      </c>
      <c r="J28" s="47">
        <v>-0.6165850261767076</v>
      </c>
      <c r="K28" s="48" t="s">
        <v>3</v>
      </c>
      <c r="L28" s="95">
        <v>144424.576659089</v>
      </c>
      <c r="M28" s="46" t="s">
        <v>2</v>
      </c>
      <c r="N28" s="47">
        <v>4.240928354202893</v>
      </c>
      <c r="O28" s="48" t="s">
        <v>3</v>
      </c>
      <c r="P28" s="4"/>
    </row>
    <row r="29" spans="1:16" ht="14.25">
      <c r="A29" s="33" t="s">
        <v>102</v>
      </c>
      <c r="B29" s="105"/>
      <c r="C29" s="95">
        <v>253077.26308899123</v>
      </c>
      <c r="D29" s="95">
        <v>232424.82049321433</v>
      </c>
      <c r="E29" s="46" t="s">
        <v>2</v>
      </c>
      <c r="F29" s="47">
        <v>8.885644206135822</v>
      </c>
      <c r="G29" s="48" t="s">
        <v>3</v>
      </c>
      <c r="H29" s="95">
        <v>228337.058867284</v>
      </c>
      <c r="I29" s="46" t="s">
        <v>2</v>
      </c>
      <c r="J29" s="47">
        <v>10.83494915124001</v>
      </c>
      <c r="K29" s="48" t="s">
        <v>3</v>
      </c>
      <c r="L29" s="95">
        <v>209008.389885544</v>
      </c>
      <c r="M29" s="46" t="s">
        <v>2</v>
      </c>
      <c r="N29" s="47">
        <v>21.0847388602821</v>
      </c>
      <c r="O29" s="48" t="s">
        <v>3</v>
      </c>
      <c r="P29" s="113"/>
    </row>
    <row r="30" spans="1:16" ht="14.2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4.2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4.2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4.2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4.25">
      <c r="A34" s="33" t="s">
        <v>135</v>
      </c>
      <c r="B34" s="105"/>
      <c r="C34" s="95">
        <v>381503.238</v>
      </c>
      <c r="D34" s="95">
        <v>355228.785</v>
      </c>
      <c r="E34" s="46" t="s">
        <v>2</v>
      </c>
      <c r="F34" s="47">
        <v>7.3964875903848935</v>
      </c>
      <c r="G34" s="48" t="s">
        <v>3</v>
      </c>
      <c r="H34" s="95">
        <v>341425.86</v>
      </c>
      <c r="I34" s="46" t="s">
        <v>2</v>
      </c>
      <c r="J34" s="47">
        <v>11.738237402404138</v>
      </c>
      <c r="K34" s="48" t="s">
        <v>3</v>
      </c>
      <c r="L34" s="95">
        <v>292340.577</v>
      </c>
      <c r="M34" s="46" t="s">
        <v>2</v>
      </c>
      <c r="N34" s="47">
        <v>30.49958439399262</v>
      </c>
      <c r="O34" s="49" t="s">
        <v>3</v>
      </c>
      <c r="P34" s="4"/>
    </row>
    <row r="35" spans="1:16" ht="14.25">
      <c r="A35" s="33" t="s">
        <v>136</v>
      </c>
      <c r="B35" s="105"/>
      <c r="C35" s="95">
        <v>1318711.479</v>
      </c>
      <c r="D35" s="95">
        <v>1341656.835</v>
      </c>
      <c r="E35" s="46" t="s">
        <v>2</v>
      </c>
      <c r="F35" s="47">
        <v>-1.7102254020119716</v>
      </c>
      <c r="G35" s="48" t="s">
        <v>3</v>
      </c>
      <c r="H35" s="95">
        <v>1359312.807</v>
      </c>
      <c r="I35" s="46" t="s">
        <v>2</v>
      </c>
      <c r="J35" s="47">
        <v>-2.9869010128439157</v>
      </c>
      <c r="K35" s="48" t="s">
        <v>3</v>
      </c>
      <c r="L35" s="95">
        <v>1163719.162</v>
      </c>
      <c r="M35" s="46" t="s">
        <v>2</v>
      </c>
      <c r="N35" s="47">
        <v>13.318704551846167</v>
      </c>
      <c r="O35" s="49" t="s">
        <v>3</v>
      </c>
      <c r="P35" s="4"/>
    </row>
    <row r="36" spans="1:16" ht="14.25">
      <c r="A36" s="33" t="s">
        <v>137</v>
      </c>
      <c r="B36" s="105"/>
      <c r="C36" s="95">
        <v>3272416.46</v>
      </c>
      <c r="D36" s="95">
        <v>3311292.739</v>
      </c>
      <c r="E36" s="46" t="s">
        <v>2</v>
      </c>
      <c r="F36" s="47">
        <v>-1.174051407238025</v>
      </c>
      <c r="G36" s="48" t="s">
        <v>3</v>
      </c>
      <c r="H36" s="95">
        <v>3064806.568</v>
      </c>
      <c r="I36" s="46" t="s">
        <v>2</v>
      </c>
      <c r="J36" s="47">
        <v>6.7739965767392505</v>
      </c>
      <c r="K36" s="48" t="s">
        <v>3</v>
      </c>
      <c r="L36" s="95">
        <v>2752096.613</v>
      </c>
      <c r="M36" s="46" t="s">
        <v>2</v>
      </c>
      <c r="N36" s="47">
        <v>18.906307450915065</v>
      </c>
      <c r="O36" s="49" t="s">
        <v>3</v>
      </c>
      <c r="P36" s="4"/>
    </row>
    <row r="37" spans="1:16" ht="14.25">
      <c r="A37" s="33" t="s">
        <v>11</v>
      </c>
      <c r="B37" s="50"/>
      <c r="C37" s="95">
        <v>3245205.877</v>
      </c>
      <c r="D37" s="95">
        <v>3284266.606</v>
      </c>
      <c r="E37" s="46" t="s">
        <v>2</v>
      </c>
      <c r="F37" s="47">
        <v>-1.1893288117548195</v>
      </c>
      <c r="G37" s="48" t="s">
        <v>3</v>
      </c>
      <c r="H37" s="95">
        <v>3032859.469</v>
      </c>
      <c r="I37" s="46" t="s">
        <v>2</v>
      </c>
      <c r="J37" s="47">
        <v>7.001524804247367</v>
      </c>
      <c r="K37" s="48" t="s">
        <v>3</v>
      </c>
      <c r="L37" s="95">
        <v>2726412.849</v>
      </c>
      <c r="M37" s="46" t="s">
        <v>2</v>
      </c>
      <c r="N37" s="47">
        <v>19.028410469466635</v>
      </c>
      <c r="O37" s="49" t="s">
        <v>3</v>
      </c>
      <c r="P37" s="4"/>
    </row>
    <row r="38" spans="1:16" ht="14.25">
      <c r="A38" s="33" t="s">
        <v>12</v>
      </c>
      <c r="B38" s="50"/>
      <c r="C38" s="95">
        <v>22010.08</v>
      </c>
      <c r="D38" s="95">
        <v>21627.671</v>
      </c>
      <c r="E38" s="46" t="s">
        <v>2</v>
      </c>
      <c r="F38" s="47">
        <v>1.7681469262224425</v>
      </c>
      <c r="G38" s="48" t="s">
        <v>3</v>
      </c>
      <c r="H38" s="95">
        <v>26491.814</v>
      </c>
      <c r="I38" s="46" t="s">
        <v>2</v>
      </c>
      <c r="J38" s="47">
        <v>-16.917429663366946</v>
      </c>
      <c r="K38" s="48" t="s">
        <v>3</v>
      </c>
      <c r="L38" s="95">
        <v>20445.065</v>
      </c>
      <c r="M38" s="46" t="s">
        <v>2</v>
      </c>
      <c r="N38" s="47">
        <v>7.654732327825826</v>
      </c>
      <c r="O38" s="49" t="s">
        <v>3</v>
      </c>
      <c r="P38" s="4"/>
    </row>
    <row r="39" spans="1:16" ht="14.25">
      <c r="A39" s="33" t="s">
        <v>13</v>
      </c>
      <c r="B39" s="50"/>
      <c r="C39" s="95">
        <v>5200.503</v>
      </c>
      <c r="D39" s="95">
        <v>5398.462</v>
      </c>
      <c r="E39" s="46" t="s">
        <v>2</v>
      </c>
      <c r="F39" s="47">
        <v>-3.6669518096080083</v>
      </c>
      <c r="G39" s="48" t="s">
        <v>3</v>
      </c>
      <c r="H39" s="95">
        <v>5455.285</v>
      </c>
      <c r="I39" s="46" t="s">
        <v>2</v>
      </c>
      <c r="J39" s="47">
        <v>-4.670370108986049</v>
      </c>
      <c r="K39" s="48" t="s">
        <v>3</v>
      </c>
      <c r="L39" s="95">
        <v>5238.699</v>
      </c>
      <c r="M39" s="46" t="s">
        <v>2</v>
      </c>
      <c r="N39" s="47">
        <v>-0.7291123234986401</v>
      </c>
      <c r="O39" s="49" t="s">
        <v>3</v>
      </c>
      <c r="P39" s="4"/>
    </row>
    <row r="40" spans="1:16" ht="14.25">
      <c r="A40" s="33" t="s">
        <v>14</v>
      </c>
      <c r="B40" s="105"/>
      <c r="C40" s="95">
        <v>2736437.506</v>
      </c>
      <c r="D40" s="95">
        <v>2770514.202</v>
      </c>
      <c r="E40" s="46" t="s">
        <v>2</v>
      </c>
      <c r="F40" s="47">
        <v>-1.2299773080174248</v>
      </c>
      <c r="G40" s="48" t="s">
        <v>3</v>
      </c>
      <c r="H40" s="95">
        <v>2568424.479</v>
      </c>
      <c r="I40" s="46" t="s">
        <v>2</v>
      </c>
      <c r="J40" s="47">
        <v>6.541482078749496</v>
      </c>
      <c r="K40" s="48" t="s">
        <v>3</v>
      </c>
      <c r="L40" s="95">
        <v>2248321.005</v>
      </c>
      <c r="M40" s="46" t="s">
        <v>2</v>
      </c>
      <c r="N40" s="47">
        <v>21.710267346810653</v>
      </c>
      <c r="O40" s="49" t="s">
        <v>3</v>
      </c>
      <c r="P40" s="4"/>
    </row>
    <row r="41" spans="1:16" ht="14.25">
      <c r="A41" s="33" t="s">
        <v>15</v>
      </c>
      <c r="B41" s="105"/>
      <c r="C41" s="95">
        <v>265962.993</v>
      </c>
      <c r="D41" s="95">
        <v>236360.004</v>
      </c>
      <c r="E41" s="46" t="s">
        <v>2</v>
      </c>
      <c r="F41" s="47">
        <v>12.524533973184404</v>
      </c>
      <c r="G41" s="48" t="s">
        <v>3</v>
      </c>
      <c r="H41" s="95">
        <v>237686.747</v>
      </c>
      <c r="I41" s="46" t="s">
        <v>2</v>
      </c>
      <c r="J41" s="47">
        <v>11.896433586177196</v>
      </c>
      <c r="K41" s="48" t="s">
        <v>3</v>
      </c>
      <c r="L41" s="95">
        <v>210263.524</v>
      </c>
      <c r="M41" s="46" t="s">
        <v>2</v>
      </c>
      <c r="N41" s="47">
        <v>26.490314601594903</v>
      </c>
      <c r="O41" s="49" t="s">
        <v>3</v>
      </c>
      <c r="P41" s="4"/>
    </row>
    <row r="42" spans="1:16" ht="14.25">
      <c r="A42" s="33" t="s">
        <v>16</v>
      </c>
      <c r="B42" s="105"/>
      <c r="C42" s="95">
        <v>902056.499</v>
      </c>
      <c r="D42" s="95">
        <v>917385.102</v>
      </c>
      <c r="E42" s="46" t="s">
        <v>2</v>
      </c>
      <c r="F42" s="47">
        <v>-1.6709016711282914</v>
      </c>
      <c r="G42" s="48" t="s">
        <v>3</v>
      </c>
      <c r="H42" s="95">
        <v>933277.768</v>
      </c>
      <c r="I42" s="46" t="s">
        <v>2</v>
      </c>
      <c r="J42" s="47">
        <v>-3.3453351264229525</v>
      </c>
      <c r="K42" s="48" t="s">
        <v>3</v>
      </c>
      <c r="L42" s="95">
        <v>779667.061</v>
      </c>
      <c r="M42" s="46" t="s">
        <v>2</v>
      </c>
      <c r="N42" s="47">
        <v>15.697654052875265</v>
      </c>
      <c r="O42" s="49" t="s">
        <v>3</v>
      </c>
      <c r="P42" s="4"/>
    </row>
    <row r="43" spans="1:16" ht="14.25">
      <c r="A43" s="33" t="s">
        <v>17</v>
      </c>
      <c r="B43" s="105"/>
      <c r="C43" s="95">
        <v>1568418.014</v>
      </c>
      <c r="D43" s="95">
        <v>1616769.096</v>
      </c>
      <c r="E43" s="46" t="s">
        <v>2</v>
      </c>
      <c r="F43" s="47">
        <v>-2.9905990978936927</v>
      </c>
      <c r="G43" s="48" t="s">
        <v>3</v>
      </c>
      <c r="H43" s="95">
        <v>1397459.964</v>
      </c>
      <c r="I43" s="46" t="s">
        <v>2</v>
      </c>
      <c r="J43" s="47">
        <v>12.233484636701903</v>
      </c>
      <c r="K43" s="48" t="s">
        <v>3</v>
      </c>
      <c r="L43" s="95">
        <v>1258390.42</v>
      </c>
      <c r="M43" s="46" t="s">
        <v>2</v>
      </c>
      <c r="N43" s="47">
        <v>24.636836793465108</v>
      </c>
      <c r="O43" s="49" t="s">
        <v>3</v>
      </c>
      <c r="P43" s="4"/>
    </row>
    <row r="44" spans="1:16" ht="14.25">
      <c r="A44" s="33" t="s">
        <v>18</v>
      </c>
      <c r="B44" s="105"/>
      <c r="C44" s="95">
        <v>1638742.299</v>
      </c>
      <c r="D44" s="95">
        <v>1623532.803</v>
      </c>
      <c r="E44" s="46" t="s">
        <v>2</v>
      </c>
      <c r="F44" s="47">
        <v>0.9368148257858309</v>
      </c>
      <c r="G44" s="48" t="s">
        <v>3</v>
      </c>
      <c r="H44" s="95">
        <v>1604968.271</v>
      </c>
      <c r="I44" s="46" t="s">
        <v>2</v>
      </c>
      <c r="J44" s="47">
        <v>2.1043424103927464</v>
      </c>
      <c r="K44" s="48" t="s">
        <v>3</v>
      </c>
      <c r="L44" s="95">
        <v>1349292.793</v>
      </c>
      <c r="M44" s="46" t="s">
        <v>2</v>
      </c>
      <c r="N44" s="47">
        <v>21.45194189886999</v>
      </c>
      <c r="O44" s="49" t="s">
        <v>3</v>
      </c>
      <c r="P44" s="4"/>
    </row>
    <row r="45" spans="1:16" ht="14.25">
      <c r="A45" s="33" t="s">
        <v>19</v>
      </c>
      <c r="B45" s="105"/>
      <c r="C45" s="95">
        <v>597451.372</v>
      </c>
      <c r="D45" s="95">
        <v>614131.354</v>
      </c>
      <c r="E45" s="46" t="s">
        <v>2</v>
      </c>
      <c r="F45" s="47">
        <v>-2.7160284019630154</v>
      </c>
      <c r="G45" s="48" t="s">
        <v>3</v>
      </c>
      <c r="H45" s="95">
        <v>592152.485</v>
      </c>
      <c r="I45" s="46" t="s">
        <v>2</v>
      </c>
      <c r="J45" s="47">
        <v>0.8948517711616262</v>
      </c>
      <c r="K45" s="48" t="s">
        <v>3</v>
      </c>
      <c r="L45" s="95">
        <v>610542.554</v>
      </c>
      <c r="M45" s="46" t="s">
        <v>2</v>
      </c>
      <c r="N45" s="47">
        <v>-2.1441882984621543</v>
      </c>
      <c r="O45" s="49" t="s">
        <v>3</v>
      </c>
      <c r="P45" s="4"/>
    </row>
    <row r="46" spans="1:16" ht="14.25">
      <c r="A46" s="33" t="s">
        <v>20</v>
      </c>
      <c r="B46" s="105"/>
      <c r="C46" s="95">
        <v>2236193.671</v>
      </c>
      <c r="D46" s="95">
        <v>2237664.157</v>
      </c>
      <c r="E46" s="46" t="s">
        <v>2</v>
      </c>
      <c r="F46" s="47">
        <v>-0.06571522341276648</v>
      </c>
      <c r="G46" s="48" t="s">
        <v>3</v>
      </c>
      <c r="H46" s="95">
        <v>2197120.756</v>
      </c>
      <c r="I46" s="46" t="s">
        <v>2</v>
      </c>
      <c r="J46" s="47">
        <v>1.7783690265224692</v>
      </c>
      <c r="K46" s="48" t="s">
        <v>3</v>
      </c>
      <c r="L46" s="95">
        <v>1959835.347</v>
      </c>
      <c r="M46" s="46" t="s">
        <v>2</v>
      </c>
      <c r="N46" s="47">
        <v>14.101099075645962</v>
      </c>
      <c r="O46" s="49" t="s">
        <v>3</v>
      </c>
      <c r="P46" s="4"/>
    </row>
    <row r="47" spans="1:16" ht="14.25">
      <c r="A47" s="33" t="s">
        <v>21</v>
      </c>
      <c r="B47" s="105"/>
      <c r="C47" s="95">
        <v>4972631.177</v>
      </c>
      <c r="D47" s="95">
        <v>5008178.359</v>
      </c>
      <c r="E47" s="46" t="s">
        <v>2</v>
      </c>
      <c r="F47" s="47">
        <v>-0.7097826685049995</v>
      </c>
      <c r="G47" s="48" t="s">
        <v>3</v>
      </c>
      <c r="H47" s="95">
        <v>4765545.235</v>
      </c>
      <c r="I47" s="46" t="s">
        <v>2</v>
      </c>
      <c r="J47" s="47">
        <v>4.34548266332844</v>
      </c>
      <c r="K47" s="48" t="s">
        <v>3</v>
      </c>
      <c r="L47" s="95">
        <v>4208156.352</v>
      </c>
      <c r="M47" s="46" t="s">
        <v>2</v>
      </c>
      <c r="N47" s="47">
        <v>18.166502407560742</v>
      </c>
      <c r="O47" s="49" t="s">
        <v>3</v>
      </c>
      <c r="P47" s="4"/>
    </row>
    <row r="48" spans="1:16" ht="14.2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4.25">
      <c r="A49" s="33" t="s">
        <v>22</v>
      </c>
      <c r="B49" s="105"/>
      <c r="C49" s="95">
        <v>706.79</v>
      </c>
      <c r="D49" s="95">
        <v>713.154</v>
      </c>
      <c r="E49" s="46" t="s">
        <v>2</v>
      </c>
      <c r="F49" s="47">
        <v>-0.8923738771709964</v>
      </c>
      <c r="G49" s="48" t="s">
        <v>3</v>
      </c>
      <c r="H49" s="95">
        <v>724.093</v>
      </c>
      <c r="I49" s="46" t="s">
        <v>2</v>
      </c>
      <c r="J49" s="47">
        <v>-2.3896101743836766</v>
      </c>
      <c r="K49" s="48" t="s">
        <v>3</v>
      </c>
      <c r="L49" s="95">
        <v>813.482</v>
      </c>
      <c r="M49" s="46" t="s">
        <v>2</v>
      </c>
      <c r="N49" s="47">
        <v>-13.115471516272024</v>
      </c>
      <c r="O49" s="49" t="s">
        <v>3</v>
      </c>
      <c r="P49" s="4"/>
    </row>
    <row r="50" spans="1:16" ht="14.2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4.2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4.2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4.2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4.25">
      <c r="A54" s="25" t="s">
        <v>23</v>
      </c>
      <c r="B54" s="105"/>
      <c r="C54" s="95">
        <v>2288636.562</v>
      </c>
      <c r="D54" s="94">
        <v>2315125.364</v>
      </c>
      <c r="E54" s="46" t="s">
        <v>2</v>
      </c>
      <c r="F54" s="47">
        <v>-1.1441627486743755</v>
      </c>
      <c r="G54" s="48" t="s">
        <v>3</v>
      </c>
      <c r="H54" s="95">
        <v>2126521.157</v>
      </c>
      <c r="I54" s="46" t="s">
        <v>2</v>
      </c>
      <c r="J54" s="47">
        <v>7.623503037642237</v>
      </c>
      <c r="K54" s="48" t="s">
        <v>3</v>
      </c>
      <c r="L54" s="95">
        <v>2065832.673</v>
      </c>
      <c r="M54" s="46" t="s">
        <v>2</v>
      </c>
      <c r="N54" s="47">
        <v>10.785185649931876</v>
      </c>
      <c r="O54" s="49" t="s">
        <v>3</v>
      </c>
      <c r="P54" s="4"/>
    </row>
    <row r="55" spans="1:16" ht="14.25">
      <c r="A55" s="57" t="s">
        <v>24</v>
      </c>
      <c r="B55" s="50"/>
      <c r="C55" s="95">
        <v>129572.002</v>
      </c>
      <c r="D55" s="94">
        <v>130887.693</v>
      </c>
      <c r="E55" s="46" t="s">
        <v>2</v>
      </c>
      <c r="F55" s="47">
        <v>-1.0052060433214365</v>
      </c>
      <c r="G55" s="48" t="s">
        <v>3</v>
      </c>
      <c r="H55" s="95">
        <v>130307.054</v>
      </c>
      <c r="I55" s="46" t="s">
        <v>2</v>
      </c>
      <c r="J55" s="47">
        <v>-0.5640922555121222</v>
      </c>
      <c r="K55" s="48" t="s">
        <v>3</v>
      </c>
      <c r="L55" s="95">
        <v>121643.361</v>
      </c>
      <c r="M55" s="46" t="s">
        <v>2</v>
      </c>
      <c r="N55" s="47">
        <v>6.517939766560701</v>
      </c>
      <c r="O55" s="49" t="s">
        <v>3</v>
      </c>
      <c r="P55" s="4"/>
    </row>
    <row r="56" spans="1:16" ht="14.25">
      <c r="A56" s="57" t="s">
        <v>25</v>
      </c>
      <c r="B56" s="50"/>
      <c r="C56" s="95">
        <v>20908.412</v>
      </c>
      <c r="D56" s="94">
        <v>21335.169</v>
      </c>
      <c r="E56" s="46" t="s">
        <v>2</v>
      </c>
      <c r="F56" s="47">
        <v>-2.0002513221245266</v>
      </c>
      <c r="G56" s="48" t="s">
        <v>3</v>
      </c>
      <c r="H56" s="95">
        <v>21751.591</v>
      </c>
      <c r="I56" s="46" t="s">
        <v>2</v>
      </c>
      <c r="J56" s="47">
        <v>-3.8764015009292905</v>
      </c>
      <c r="K56" s="48" t="s">
        <v>3</v>
      </c>
      <c r="L56" s="95">
        <v>16609.151</v>
      </c>
      <c r="M56" s="46" t="s">
        <v>2</v>
      </c>
      <c r="N56" s="47">
        <v>25.88489321338578</v>
      </c>
      <c r="O56" s="49" t="s">
        <v>3</v>
      </c>
      <c r="P56" s="4"/>
    </row>
    <row r="57" spans="1:16" ht="14.25">
      <c r="A57" s="57" t="s">
        <v>26</v>
      </c>
      <c r="B57" s="50"/>
      <c r="C57" s="95">
        <v>2138156.148</v>
      </c>
      <c r="D57" s="94">
        <v>2162902.502</v>
      </c>
      <c r="E57" s="46" t="s">
        <v>2</v>
      </c>
      <c r="F57" s="47">
        <v>-1.144127115166654</v>
      </c>
      <c r="G57" s="48" t="s">
        <v>3</v>
      </c>
      <c r="H57" s="95">
        <v>1974462.512</v>
      </c>
      <c r="I57" s="46" t="s">
        <v>2</v>
      </c>
      <c r="J57" s="47">
        <v>8.290541603354583</v>
      </c>
      <c r="K57" s="48" t="s">
        <v>3</v>
      </c>
      <c r="L57" s="95">
        <v>1927580.161</v>
      </c>
      <c r="M57" s="46" t="s">
        <v>2</v>
      </c>
      <c r="N57" s="47">
        <v>10.924369904842578</v>
      </c>
      <c r="O57" s="49" t="s">
        <v>3</v>
      </c>
      <c r="P57" s="4"/>
    </row>
    <row r="58" spans="1:16" ht="14.25">
      <c r="A58" s="25" t="s">
        <v>27</v>
      </c>
      <c r="B58" s="105"/>
      <c r="C58" s="95">
        <v>382855.041</v>
      </c>
      <c r="D58" s="94">
        <v>374635.667</v>
      </c>
      <c r="E58" s="46" t="s">
        <v>2</v>
      </c>
      <c r="F58" s="47">
        <v>2.193964623234862</v>
      </c>
      <c r="G58" s="48" t="s">
        <v>3</v>
      </c>
      <c r="H58" s="95">
        <v>341307.173</v>
      </c>
      <c r="I58" s="46" t="s">
        <v>2</v>
      </c>
      <c r="J58" s="47">
        <v>12.173159923597623</v>
      </c>
      <c r="K58" s="48" t="s">
        <v>3</v>
      </c>
      <c r="L58" s="95">
        <v>261947.288</v>
      </c>
      <c r="M58" s="46" t="s">
        <v>2</v>
      </c>
      <c r="N58" s="47">
        <v>46.15728375092016</v>
      </c>
      <c r="O58" s="49" t="s">
        <v>3</v>
      </c>
      <c r="P58" s="4"/>
    </row>
    <row r="59" spans="1:16" ht="14.25">
      <c r="A59" s="33" t="s">
        <v>28</v>
      </c>
      <c r="B59" s="50"/>
      <c r="C59" s="95">
        <v>348689.6</v>
      </c>
      <c r="D59" s="94">
        <v>343112.484</v>
      </c>
      <c r="E59" s="46" t="s">
        <v>2</v>
      </c>
      <c r="F59" s="47">
        <v>1.6254482888474513</v>
      </c>
      <c r="G59" s="48" t="s">
        <v>3</v>
      </c>
      <c r="H59" s="95">
        <v>318965.039</v>
      </c>
      <c r="I59" s="46" t="s">
        <v>2</v>
      </c>
      <c r="J59" s="47">
        <v>9.319065529310251</v>
      </c>
      <c r="K59" s="48" t="s">
        <v>3</v>
      </c>
      <c r="L59" s="95">
        <v>237921.368</v>
      </c>
      <c r="M59" s="46" t="s">
        <v>2</v>
      </c>
      <c r="N59" s="47">
        <v>46.55665564263231</v>
      </c>
      <c r="O59" s="49" t="s">
        <v>3</v>
      </c>
      <c r="P59" s="4"/>
    </row>
    <row r="60" spans="1:16" ht="14.25">
      <c r="A60" s="33" t="s">
        <v>29</v>
      </c>
      <c r="B60" s="50"/>
      <c r="C60" s="95">
        <v>34165.441</v>
      </c>
      <c r="D60" s="94">
        <v>31523.183</v>
      </c>
      <c r="E60" s="46" t="s">
        <v>2</v>
      </c>
      <c r="F60" s="47">
        <v>8.381951784500941</v>
      </c>
      <c r="G60" s="48" t="s">
        <v>3</v>
      </c>
      <c r="H60" s="95">
        <v>22342.134</v>
      </c>
      <c r="I60" s="46" t="s">
        <v>2</v>
      </c>
      <c r="J60" s="47">
        <v>52.919327222726366</v>
      </c>
      <c r="K60" s="48" t="s">
        <v>3</v>
      </c>
      <c r="L60" s="95">
        <v>24025.92</v>
      </c>
      <c r="M60" s="46" t="s">
        <v>2</v>
      </c>
      <c r="N60" s="47">
        <v>42.20242554707582</v>
      </c>
      <c r="O60" s="49" t="s">
        <v>3</v>
      </c>
      <c r="P60" s="4"/>
    </row>
    <row r="61" spans="1:16" ht="14.25">
      <c r="A61" s="33" t="s">
        <v>30</v>
      </c>
      <c r="B61" s="105"/>
      <c r="C61" s="95">
        <v>2070263.672</v>
      </c>
      <c r="D61" s="94">
        <v>2095690.336</v>
      </c>
      <c r="E61" s="46" t="s">
        <v>2</v>
      </c>
      <c r="F61" s="47">
        <v>-1.213283449525818</v>
      </c>
      <c r="G61" s="48" t="s">
        <v>3</v>
      </c>
      <c r="H61" s="95">
        <v>1917436.537</v>
      </c>
      <c r="I61" s="46" t="s">
        <v>2</v>
      </c>
      <c r="J61" s="47">
        <v>7.970388174573515</v>
      </c>
      <c r="K61" s="48" t="s">
        <v>3</v>
      </c>
      <c r="L61" s="95">
        <v>1792147.525</v>
      </c>
      <c r="M61" s="46" t="s">
        <v>2</v>
      </c>
      <c r="N61" s="47">
        <v>15.518596718202659</v>
      </c>
      <c r="O61" s="49" t="s">
        <v>3</v>
      </c>
      <c r="P61" s="4"/>
    </row>
    <row r="62" spans="1:16" ht="14.25">
      <c r="A62" s="33" t="s">
        <v>31</v>
      </c>
      <c r="B62" s="105"/>
      <c r="C62" s="95">
        <v>601227.931</v>
      </c>
      <c r="D62" s="94">
        <v>594070.695</v>
      </c>
      <c r="E62" s="46" t="s">
        <v>2</v>
      </c>
      <c r="F62" s="47">
        <v>1.2047784986263252</v>
      </c>
      <c r="G62" s="48" t="s">
        <v>3</v>
      </c>
      <c r="H62" s="95">
        <v>550391.793</v>
      </c>
      <c r="I62" s="46" t="s">
        <v>2</v>
      </c>
      <c r="J62" s="47">
        <v>9.236354656182172</v>
      </c>
      <c r="K62" s="48" t="s">
        <v>3</v>
      </c>
      <c r="L62" s="95">
        <v>535632.436</v>
      </c>
      <c r="M62" s="46" t="s">
        <v>2</v>
      </c>
      <c r="N62" s="47">
        <v>12.246363474522653</v>
      </c>
      <c r="O62" s="49" t="s">
        <v>3</v>
      </c>
      <c r="P62" s="4"/>
    </row>
    <row r="63" spans="1:16" ht="14.25">
      <c r="A63" s="33" t="s">
        <v>32</v>
      </c>
      <c r="B63" s="105"/>
      <c r="C63" s="95">
        <v>2671491.603</v>
      </c>
      <c r="D63" s="94">
        <v>2689761.031</v>
      </c>
      <c r="E63" s="46" t="s">
        <v>2</v>
      </c>
      <c r="F63" s="47">
        <v>-0.6792212315310309</v>
      </c>
      <c r="G63" s="48" t="s">
        <v>3</v>
      </c>
      <c r="H63" s="95">
        <v>2467828.33</v>
      </c>
      <c r="I63" s="46" t="s">
        <v>2</v>
      </c>
      <c r="J63" s="47">
        <v>8.252732595869034</v>
      </c>
      <c r="K63" s="48" t="s">
        <v>3</v>
      </c>
      <c r="L63" s="95">
        <v>2327779.961</v>
      </c>
      <c r="M63" s="46" t="s">
        <v>2</v>
      </c>
      <c r="N63" s="47">
        <v>14.765641416224923</v>
      </c>
      <c r="O63" s="49" t="s">
        <v>3</v>
      </c>
      <c r="P63" s="4"/>
    </row>
    <row r="64" spans="1:16" ht="14.2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4.2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4.2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4.2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4.2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4.2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4.2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4.2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9" customFormat="1" ht="17.25">
      <c r="A2" s="157" t="s">
        <v>148</v>
      </c>
      <c r="B2" s="157"/>
      <c r="C2" s="157"/>
      <c r="D2" s="157"/>
      <c r="E2" s="157"/>
      <c r="F2" s="157"/>
      <c r="G2" s="157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4.25">
      <c r="G4" s="30" t="s">
        <v>151</v>
      </c>
      <c r="I4" s="30"/>
    </row>
    <row r="5" spans="7:9" s="19" customFormat="1" ht="14.25">
      <c r="G5" s="30"/>
      <c r="I5" s="30"/>
    </row>
    <row r="6" spans="4:7" s="19" customFormat="1" ht="14.25">
      <c r="D6" s="119">
        <v>39082</v>
      </c>
      <c r="E6" s="119">
        <v>39113</v>
      </c>
      <c r="F6" s="119">
        <v>39141</v>
      </c>
      <c r="G6" s="119">
        <v>39172</v>
      </c>
    </row>
    <row r="7" s="19" customFormat="1" ht="14.25">
      <c r="C7" s="102"/>
    </row>
    <row r="8" spans="1:7" s="19" customFormat="1" ht="13.5" customHeight="1">
      <c r="A8" s="19" t="s">
        <v>141</v>
      </c>
      <c r="D8" s="100">
        <v>23403.012</v>
      </c>
      <c r="E8" s="100">
        <v>24204.518</v>
      </c>
      <c r="F8" s="100">
        <v>24908.356</v>
      </c>
      <c r="G8" s="100">
        <v>25237.922</v>
      </c>
    </row>
    <row r="9" spans="1:7" s="19" customFormat="1" ht="14.25">
      <c r="A9" s="19" t="s">
        <v>143</v>
      </c>
      <c r="D9" s="100"/>
      <c r="E9" s="100"/>
      <c r="F9" s="100"/>
      <c r="G9" s="100"/>
    </row>
    <row r="10" spans="2:7" s="19" customFormat="1" ht="18" customHeight="1">
      <c r="B10" s="19" t="s">
        <v>153</v>
      </c>
      <c r="D10" s="100">
        <v>12227.63</v>
      </c>
      <c r="E10" s="100">
        <v>12865.682999999999</v>
      </c>
      <c r="F10" s="100">
        <v>13515.706</v>
      </c>
      <c r="G10" s="100">
        <v>13643.074999999999</v>
      </c>
    </row>
    <row r="11" spans="2:7" s="19" customFormat="1" ht="15" customHeight="1">
      <c r="B11" s="19" t="s">
        <v>142</v>
      </c>
      <c r="D11" s="100">
        <v>11175.382</v>
      </c>
      <c r="E11" s="100">
        <v>11338.835</v>
      </c>
      <c r="F11" s="100">
        <v>11392.65</v>
      </c>
      <c r="G11" s="100">
        <v>11594.847</v>
      </c>
    </row>
    <row r="12" s="19" customFormat="1" ht="14.25"/>
    <row r="13" spans="1:7" s="19" customFormat="1" ht="14.25">
      <c r="A13" s="19" t="s">
        <v>152</v>
      </c>
      <c r="D13" s="100">
        <v>38</v>
      </c>
      <c r="E13" s="100">
        <v>38</v>
      </c>
      <c r="F13" s="100">
        <v>38</v>
      </c>
      <c r="G13" s="100">
        <v>38</v>
      </c>
    </row>
    <row r="14" s="19" customFormat="1" ht="14.25"/>
    <row r="17" ht="12.75">
      <c r="A17" s="101" t="s">
        <v>150</v>
      </c>
    </row>
    <row r="20" ht="14.2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7.25">
      <c r="A2" s="91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247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157285</v>
      </c>
      <c r="E11" s="37"/>
      <c r="F11" s="36"/>
      <c r="G11" s="95" t="s">
        <v>43</v>
      </c>
      <c r="H11" s="35"/>
      <c r="I11" s="34"/>
      <c r="J11" s="95">
        <v>157285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7614</v>
      </c>
      <c r="E12" s="37"/>
      <c r="F12" s="36"/>
      <c r="G12" s="95" t="s">
        <v>43</v>
      </c>
      <c r="H12" s="35"/>
      <c r="I12" s="34"/>
      <c r="J12" s="95">
        <v>7614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164899</v>
      </c>
      <c r="E13" s="37"/>
      <c r="F13" s="36"/>
      <c r="G13" s="95" t="s">
        <v>43</v>
      </c>
      <c r="H13" s="35"/>
      <c r="I13" s="34"/>
      <c r="J13" s="95">
        <v>164899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12019.714</v>
      </c>
      <c r="E16" s="37"/>
      <c r="F16" s="36"/>
      <c r="G16" s="95" t="s">
        <v>43</v>
      </c>
      <c r="H16" s="35"/>
      <c r="I16" s="34"/>
      <c r="J16" s="95">
        <v>12019.714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152879.286</v>
      </c>
      <c r="E19" s="37"/>
      <c r="F19" s="36"/>
      <c r="G19" s="95" t="s">
        <v>43</v>
      </c>
      <c r="H19" s="35"/>
      <c r="I19" s="34"/>
      <c r="J19" s="95">
        <v>152879.286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265962.993</v>
      </c>
      <c r="E21" s="35"/>
      <c r="F21" s="36"/>
      <c r="G21" s="95">
        <v>115540.245</v>
      </c>
      <c r="H21" s="35"/>
      <c r="I21" s="34"/>
      <c r="J21" s="95">
        <v>381503.238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902056.499</v>
      </c>
      <c r="E23" s="35"/>
      <c r="F23" s="36"/>
      <c r="G23" s="95">
        <v>416654.98</v>
      </c>
      <c r="H23" s="35"/>
      <c r="I23" s="34"/>
      <c r="J23" s="95">
        <v>1318711.479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1551388.59</v>
      </c>
      <c r="E25" s="35" t="s">
        <v>53</v>
      </c>
      <c r="F25" s="36"/>
      <c r="G25" s="95">
        <v>1693817.287</v>
      </c>
      <c r="H25" s="35" t="s">
        <v>54</v>
      </c>
      <c r="I25" s="34"/>
      <c r="J25" s="95">
        <v>3245205.877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76084.467</v>
      </c>
      <c r="E28" s="35"/>
      <c r="F28" s="36"/>
      <c r="G28" s="95">
        <v>97333.543</v>
      </c>
      <c r="H28" s="35"/>
      <c r="I28" s="34"/>
      <c r="J28" s="95">
        <v>173418.01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17029.424</v>
      </c>
      <c r="E31" s="35"/>
      <c r="F31" s="36"/>
      <c r="G31" s="95">
        <v>10181.159</v>
      </c>
      <c r="H31" s="35"/>
      <c r="I31" s="34"/>
      <c r="J31" s="95">
        <v>27210.583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1053.758</v>
      </c>
      <c r="E35" s="35"/>
      <c r="F35" s="36"/>
      <c r="G35" s="95">
        <v>2208.532</v>
      </c>
      <c r="H35" s="35"/>
      <c r="I35" s="34"/>
      <c r="J35" s="95">
        <v>3262.29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418842.279</v>
      </c>
      <c r="E39" s="35"/>
      <c r="F39" s="36"/>
      <c r="G39" s="95">
        <v>115540.245</v>
      </c>
      <c r="H39" s="35"/>
      <c r="I39" s="34"/>
      <c r="J39" s="95">
        <v>534382.524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2948371.835</v>
      </c>
      <c r="E41" s="35" t="s">
        <v>53</v>
      </c>
      <c r="F41" s="36"/>
      <c r="G41" s="95">
        <v>2323346.055</v>
      </c>
      <c r="H41" s="35" t="s">
        <v>54</v>
      </c>
      <c r="I41" s="34"/>
      <c r="J41" s="95">
        <v>5271717.89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2947665.045</v>
      </c>
      <c r="E42" s="35" t="s">
        <v>3</v>
      </c>
      <c r="F42" s="36" t="s">
        <v>2</v>
      </c>
      <c r="G42" s="95">
        <v>2324052.845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2966455.017</v>
      </c>
      <c r="E44" s="35" t="s">
        <v>53</v>
      </c>
      <c r="F44" s="36"/>
      <c r="G44" s="95">
        <v>2335735.746</v>
      </c>
      <c r="H44" s="35" t="s">
        <v>54</v>
      </c>
      <c r="I44" s="34"/>
      <c r="J44" s="95">
        <v>5302190.763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2965748.227</v>
      </c>
      <c r="E45" s="35" t="s">
        <v>3</v>
      </c>
      <c r="F45" s="36" t="s">
        <v>2</v>
      </c>
      <c r="G45" s="95">
        <v>2336442.536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247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265962.993</v>
      </c>
      <c r="D11" s="29"/>
      <c r="E11" s="30"/>
      <c r="F11" s="95">
        <v>115540.245</v>
      </c>
      <c r="G11" s="29"/>
      <c r="H11" s="19"/>
      <c r="I11" s="95">
        <v>381503.238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902056.499</v>
      </c>
      <c r="D13" s="29"/>
      <c r="E13" s="30"/>
      <c r="F13" s="95">
        <v>416654.98</v>
      </c>
      <c r="G13" s="29"/>
      <c r="H13" s="19"/>
      <c r="I13" s="95">
        <v>1318711.479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1551388.59</v>
      </c>
      <c r="D15" s="35" t="s">
        <v>53</v>
      </c>
      <c r="E15" s="30"/>
      <c r="F15" s="95">
        <v>1693817.287</v>
      </c>
      <c r="G15" s="35" t="s">
        <v>54</v>
      </c>
      <c r="H15" s="19"/>
      <c r="I15" s="95">
        <v>3245205.877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1550681.8</v>
      </c>
      <c r="D16" s="35" t="s">
        <v>3</v>
      </c>
      <c r="E16" s="36" t="s">
        <v>2</v>
      </c>
      <c r="F16" s="95">
        <v>1694524.077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2719408.082</v>
      </c>
      <c r="D18" s="35" t="s">
        <v>53</v>
      </c>
      <c r="E18" s="30"/>
      <c r="F18" s="95">
        <v>2226012.512</v>
      </c>
      <c r="G18" s="35" t="s">
        <v>54</v>
      </c>
      <c r="H18" s="19"/>
      <c r="I18" s="95">
        <v>4945420.594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2718701.292</v>
      </c>
      <c r="D19" s="35" t="s">
        <v>3</v>
      </c>
      <c r="E19" s="36" t="s">
        <v>2</v>
      </c>
      <c r="F19" s="95">
        <v>2226719.302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14000.718</v>
      </c>
      <c r="D21" s="29"/>
      <c r="E21" s="30"/>
      <c r="F21" s="95">
        <v>8009.362</v>
      </c>
      <c r="G21" s="29"/>
      <c r="H21" s="19"/>
      <c r="I21" s="95">
        <v>22010.08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3028.706</v>
      </c>
      <c r="D23" s="29"/>
      <c r="E23" s="30"/>
      <c r="F23" s="95">
        <v>2171.797</v>
      </c>
      <c r="G23" s="29"/>
      <c r="H23" s="19"/>
      <c r="I23" s="95">
        <v>5200.503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2736437.506</v>
      </c>
      <c r="D25" s="35" t="s">
        <v>53</v>
      </c>
      <c r="E25" s="30"/>
      <c r="F25" s="95">
        <v>2236193.671</v>
      </c>
      <c r="G25" s="35" t="s">
        <v>54</v>
      </c>
      <c r="H25" s="19"/>
      <c r="I25" s="95">
        <v>4972631.177</v>
      </c>
      <c r="J25" s="19"/>
      <c r="L25" s="18"/>
      <c r="M25" s="16">
        <f>I25-I18-I21-I23</f>
        <v>5.647962098009884E-10</v>
      </c>
    </row>
    <row r="26" spans="1:13" ht="19.5" customHeight="1">
      <c r="A26" s="19"/>
      <c r="B26" s="36" t="s">
        <v>2</v>
      </c>
      <c r="C26" s="95">
        <v>2735730.716</v>
      </c>
      <c r="D26" s="35" t="s">
        <v>3</v>
      </c>
      <c r="E26" s="36" t="s">
        <v>2</v>
      </c>
      <c r="F26" s="95">
        <v>2236900.461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4.25">
      <c r="A1" s="19"/>
      <c r="B1" s="19"/>
      <c r="C1" s="19"/>
      <c r="D1" s="19"/>
      <c r="E1" s="19"/>
      <c r="F1" s="19"/>
    </row>
    <row r="2" spans="1:6" ht="15">
      <c r="A2" s="158" t="s">
        <v>146</v>
      </c>
      <c r="B2" s="158"/>
      <c r="C2" s="158"/>
      <c r="D2" s="158"/>
      <c r="E2" s="158"/>
      <c r="F2" s="21"/>
    </row>
    <row r="3" spans="1:6" ht="14.25">
      <c r="A3" s="27" t="s">
        <v>247</v>
      </c>
      <c r="B3" s="21"/>
      <c r="C3" s="21"/>
      <c r="D3" s="21"/>
      <c r="E3" s="21"/>
      <c r="F3" s="21"/>
    </row>
    <row r="4" spans="1:6" ht="14.25">
      <c r="A4" s="27"/>
      <c r="B4" s="21"/>
      <c r="C4" s="21"/>
      <c r="D4" s="21"/>
      <c r="E4" s="21"/>
      <c r="F4" s="19"/>
    </row>
    <row r="5" spans="1:6" ht="14.25">
      <c r="A5" s="19"/>
      <c r="B5" s="19"/>
      <c r="C5" s="19"/>
      <c r="D5" s="19"/>
      <c r="E5" s="19"/>
      <c r="F5" s="19"/>
    </row>
    <row r="6" spans="1:6" ht="14.25">
      <c r="A6" s="19"/>
      <c r="B6" s="19"/>
      <c r="C6" s="19"/>
      <c r="D6" s="19"/>
      <c r="E6" s="31" t="s">
        <v>36</v>
      </c>
      <c r="F6" s="19"/>
    </row>
    <row r="7" spans="1:6" ht="14.25">
      <c r="A7" s="19"/>
      <c r="B7" s="19"/>
      <c r="C7" s="102"/>
      <c r="D7" s="19"/>
      <c r="E7" s="19"/>
      <c r="F7" s="19"/>
    </row>
    <row r="8" spans="1:6" ht="14.25">
      <c r="A8" s="19"/>
      <c r="B8" s="19"/>
      <c r="C8" s="19"/>
      <c r="D8" s="31" t="s">
        <v>37</v>
      </c>
      <c r="E8" s="19"/>
      <c r="F8" s="19"/>
    </row>
    <row r="9" spans="1:8" ht="14.2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4.25">
      <c r="A10" s="31" t="s">
        <v>88</v>
      </c>
      <c r="B10" s="43" t="s">
        <v>89</v>
      </c>
      <c r="C10" s="19"/>
      <c r="D10" s="19"/>
      <c r="E10" s="19"/>
      <c r="F10" s="19"/>
    </row>
    <row r="11" spans="1:6" ht="14.25">
      <c r="A11" s="31"/>
      <c r="B11" s="43"/>
      <c r="C11" s="19"/>
      <c r="D11" s="19"/>
      <c r="E11" s="19"/>
      <c r="F11" s="19"/>
    </row>
    <row r="12" spans="1:9" ht="14.25">
      <c r="A12" s="19"/>
      <c r="B12" s="33" t="s">
        <v>90</v>
      </c>
      <c r="C12" s="94">
        <v>65372.137</v>
      </c>
      <c r="D12" s="94">
        <v>62268.038</v>
      </c>
      <c r="E12" s="94">
        <v>127640.175</v>
      </c>
      <c r="F12" s="19"/>
      <c r="H12" s="18"/>
      <c r="I12" s="16"/>
    </row>
    <row r="13" spans="1:9" ht="14.25">
      <c r="A13" s="19"/>
      <c r="B13" s="33"/>
      <c r="C13" s="94"/>
      <c r="D13" s="94"/>
      <c r="E13" s="94"/>
      <c r="F13" s="19"/>
      <c r="H13" s="18"/>
      <c r="I13" s="16"/>
    </row>
    <row r="14" spans="1:9" ht="14.25">
      <c r="A14" s="19"/>
      <c r="B14" s="33" t="s">
        <v>91</v>
      </c>
      <c r="C14" s="94">
        <v>3902.321</v>
      </c>
      <c r="D14" s="94">
        <v>16447.589</v>
      </c>
      <c r="E14" s="94">
        <v>20349.91</v>
      </c>
      <c r="F14" s="19"/>
      <c r="H14" s="18"/>
      <c r="I14" s="16"/>
    </row>
    <row r="15" spans="1:9" ht="14.25">
      <c r="A15" s="19"/>
      <c r="B15" s="33"/>
      <c r="C15" s="94"/>
      <c r="D15" s="94"/>
      <c r="E15" s="94"/>
      <c r="F15" s="19"/>
      <c r="H15" s="18"/>
      <c r="I15" s="16"/>
    </row>
    <row r="16" spans="1:9" ht="14.25">
      <c r="A16" s="19"/>
      <c r="B16" s="33" t="s">
        <v>92</v>
      </c>
      <c r="C16" s="94">
        <v>1868474.495</v>
      </c>
      <c r="D16" s="94">
        <v>226890.464</v>
      </c>
      <c r="E16" s="94">
        <v>2095364.959</v>
      </c>
      <c r="F16" s="19"/>
      <c r="H16" s="18"/>
      <c r="I16" s="16"/>
    </row>
    <row r="17" spans="1:9" ht="14.25">
      <c r="A17" s="19"/>
      <c r="B17" s="33"/>
      <c r="C17" s="94"/>
      <c r="D17" s="94"/>
      <c r="E17" s="94"/>
      <c r="F17" s="19"/>
      <c r="H17" s="18"/>
      <c r="I17" s="16"/>
    </row>
    <row r="18" spans="1:9" ht="14.25">
      <c r="A18" s="19"/>
      <c r="B18" s="33" t="s">
        <v>93</v>
      </c>
      <c r="C18" s="94">
        <v>77632.129</v>
      </c>
      <c r="D18" s="94">
        <v>245991.125</v>
      </c>
      <c r="E18" s="94">
        <v>323623.254</v>
      </c>
      <c r="F18" s="19"/>
      <c r="H18" s="18"/>
      <c r="I18" s="16"/>
    </row>
    <row r="19" spans="1:9" ht="14.25">
      <c r="A19" s="19"/>
      <c r="B19" s="33"/>
      <c r="C19" s="94"/>
      <c r="D19" s="94"/>
      <c r="E19" s="94"/>
      <c r="F19" s="19"/>
      <c r="H19" s="18"/>
      <c r="I19" s="16"/>
    </row>
    <row r="20" spans="1:9" ht="14.25">
      <c r="A20" s="19"/>
      <c r="B20" s="33" t="s">
        <v>94</v>
      </c>
      <c r="C20" s="94">
        <v>6463.574</v>
      </c>
      <c r="D20" s="94">
        <v>27672.275</v>
      </c>
      <c r="E20" s="94">
        <v>34135.849</v>
      </c>
      <c r="F20" s="19"/>
      <c r="H20" s="18"/>
      <c r="I20" s="16"/>
    </row>
    <row r="21" spans="1:9" ht="14.25">
      <c r="A21" s="19"/>
      <c r="B21" s="33"/>
      <c r="C21" s="94"/>
      <c r="D21" s="94"/>
      <c r="E21" s="94"/>
      <c r="F21" s="19"/>
      <c r="H21" s="18"/>
      <c r="I21" s="16"/>
    </row>
    <row r="22" spans="1:9" ht="14.25">
      <c r="A22" s="19"/>
      <c r="B22" s="33" t="s">
        <v>95</v>
      </c>
      <c r="C22" s="94">
        <v>2021844.656</v>
      </c>
      <c r="D22" s="94">
        <v>579269.491</v>
      </c>
      <c r="E22" s="94">
        <v>2601114.147</v>
      </c>
      <c r="F22" s="19"/>
      <c r="H22" s="18"/>
      <c r="I22" s="16"/>
    </row>
    <row r="23" spans="1:9" ht="14.25">
      <c r="A23" s="19"/>
      <c r="B23" s="33"/>
      <c r="C23" s="94"/>
      <c r="D23" s="94"/>
      <c r="E23" s="94"/>
      <c r="F23" s="19"/>
      <c r="H23" s="18"/>
      <c r="I23" s="16"/>
    </row>
    <row r="24" spans="1:9" ht="14.25">
      <c r="A24" s="19"/>
      <c r="B24" s="33"/>
      <c r="C24" s="94"/>
      <c r="D24" s="94"/>
      <c r="E24" s="94"/>
      <c r="F24" s="19"/>
      <c r="H24" s="18"/>
      <c r="I24" s="16"/>
    </row>
    <row r="25" spans="1:9" ht="14.2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4.25">
      <c r="A26" s="31"/>
      <c r="B26" s="43"/>
      <c r="C26" s="44"/>
      <c r="D26" s="44"/>
      <c r="E26" s="44"/>
      <c r="F26" s="19"/>
      <c r="H26" s="18"/>
      <c r="I26" s="16"/>
    </row>
    <row r="27" spans="1:9" ht="14.25">
      <c r="A27" s="19"/>
      <c r="B27" s="33" t="s">
        <v>90</v>
      </c>
      <c r="C27" s="94">
        <v>523.845</v>
      </c>
      <c r="D27" s="94">
        <v>867.922</v>
      </c>
      <c r="E27" s="94">
        <v>1391.767</v>
      </c>
      <c r="F27" s="19"/>
      <c r="H27" s="18"/>
      <c r="I27" s="16"/>
    </row>
    <row r="28" spans="1:9" ht="14.25">
      <c r="A28" s="19"/>
      <c r="B28" s="33"/>
      <c r="C28" s="94"/>
      <c r="D28" s="94"/>
      <c r="E28" s="94"/>
      <c r="F28" s="19"/>
      <c r="H28" s="18"/>
      <c r="I28" s="16"/>
    </row>
    <row r="29" spans="1:9" ht="14.25">
      <c r="A29" s="19"/>
      <c r="B29" s="33" t="s">
        <v>91</v>
      </c>
      <c r="C29" s="94">
        <v>22.977</v>
      </c>
      <c r="D29" s="94">
        <v>418.545</v>
      </c>
      <c r="E29" s="94">
        <v>441.522</v>
      </c>
      <c r="F29" s="19"/>
      <c r="H29" s="18"/>
      <c r="I29" s="16"/>
    </row>
    <row r="30" spans="1:9" ht="14.25">
      <c r="A30" s="19"/>
      <c r="B30" s="33"/>
      <c r="C30" s="94"/>
      <c r="D30" s="94"/>
      <c r="E30" s="94"/>
      <c r="F30" s="19"/>
      <c r="H30" s="18"/>
      <c r="I30" s="16"/>
    </row>
    <row r="31" spans="1:9" ht="14.25">
      <c r="A31" s="19"/>
      <c r="B31" s="33" t="s">
        <v>92</v>
      </c>
      <c r="C31" s="94">
        <v>22165.169</v>
      </c>
      <c r="D31" s="94">
        <v>1984.816</v>
      </c>
      <c r="E31" s="94">
        <v>24149.985</v>
      </c>
      <c r="F31" s="19"/>
      <c r="H31" s="18"/>
      <c r="I31" s="16"/>
    </row>
    <row r="32" spans="1:9" ht="14.25">
      <c r="A32" s="19"/>
      <c r="B32" s="33"/>
      <c r="C32" s="94"/>
      <c r="D32" s="94"/>
      <c r="E32" s="94"/>
      <c r="F32" s="19"/>
      <c r="H32" s="18"/>
      <c r="I32" s="16"/>
    </row>
    <row r="33" spans="1:9" ht="14.25">
      <c r="A33" s="19"/>
      <c r="B33" s="33" t="s">
        <v>93</v>
      </c>
      <c r="C33" s="94">
        <v>3029.438</v>
      </c>
      <c r="D33" s="94">
        <v>17024.612</v>
      </c>
      <c r="E33" s="94">
        <v>20054.05</v>
      </c>
      <c r="F33" s="19"/>
      <c r="H33" s="18"/>
      <c r="I33" s="16"/>
    </row>
    <row r="34" spans="1:9" ht="14.25">
      <c r="A34" s="19"/>
      <c r="B34" s="33"/>
      <c r="C34" s="94"/>
      <c r="D34" s="94"/>
      <c r="E34" s="94"/>
      <c r="F34" s="19"/>
      <c r="H34" s="18"/>
      <c r="I34" s="16"/>
    </row>
    <row r="35" spans="1:9" ht="14.25">
      <c r="A35" s="19"/>
      <c r="B35" s="33" t="s">
        <v>94</v>
      </c>
      <c r="C35" s="94">
        <v>0</v>
      </c>
      <c r="D35" s="94">
        <v>29.592</v>
      </c>
      <c r="E35" s="94">
        <v>29.592</v>
      </c>
      <c r="F35" s="19"/>
      <c r="H35" s="18"/>
      <c r="I35" s="16"/>
    </row>
    <row r="36" spans="1:9" ht="14.25">
      <c r="A36" s="19"/>
      <c r="B36" s="33"/>
      <c r="C36" s="94"/>
      <c r="D36" s="94"/>
      <c r="E36" s="94"/>
      <c r="F36" s="19"/>
      <c r="H36" s="18"/>
      <c r="I36" s="16"/>
    </row>
    <row r="37" spans="1:9" ht="14.25">
      <c r="A37" s="19"/>
      <c r="B37" s="33" t="s">
        <v>95</v>
      </c>
      <c r="C37" s="94">
        <v>25741.429</v>
      </c>
      <c r="D37" s="94">
        <v>20325.487</v>
      </c>
      <c r="E37" s="94">
        <v>46066.916</v>
      </c>
      <c r="F37" s="19"/>
      <c r="H37" s="18"/>
      <c r="I37" s="16"/>
    </row>
    <row r="38" spans="1:9" ht="14.25">
      <c r="A38" s="19"/>
      <c r="B38" s="33"/>
      <c r="C38" s="94"/>
      <c r="D38" s="94"/>
      <c r="E38" s="94"/>
      <c r="F38" s="19"/>
      <c r="H38" s="18"/>
      <c r="I38" s="16"/>
    </row>
    <row r="39" spans="1:9" ht="14.25">
      <c r="A39" s="19"/>
      <c r="B39" s="33"/>
      <c r="C39" s="94"/>
      <c r="D39" s="94"/>
      <c r="E39" s="94"/>
      <c r="F39" s="19"/>
      <c r="H39" s="18"/>
      <c r="I39" s="16"/>
    </row>
    <row r="40" spans="1:9" ht="14.2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4.25">
      <c r="A41" s="31"/>
      <c r="B41" s="43"/>
      <c r="C41" s="44"/>
      <c r="D41" s="44"/>
      <c r="E41" s="44"/>
      <c r="F41" s="19"/>
      <c r="H41" s="18"/>
      <c r="I41" s="16"/>
    </row>
    <row r="42" spans="1:9" ht="14.25">
      <c r="A42" s="19"/>
      <c r="B42" s="33" t="s">
        <v>90</v>
      </c>
      <c r="C42" s="94">
        <v>272.921</v>
      </c>
      <c r="D42" s="94">
        <v>267.139</v>
      </c>
      <c r="E42" s="94">
        <v>540.06</v>
      </c>
      <c r="F42" s="19"/>
      <c r="H42" s="18"/>
      <c r="I42" s="16"/>
    </row>
    <row r="43" spans="1:9" ht="14.25">
      <c r="A43" s="19"/>
      <c r="B43" s="33"/>
      <c r="C43" s="94"/>
      <c r="D43" s="94"/>
      <c r="E43" s="94"/>
      <c r="F43" s="19"/>
      <c r="H43" s="18"/>
      <c r="I43" s="16"/>
    </row>
    <row r="44" spans="1:9" ht="14.25">
      <c r="A44" s="19"/>
      <c r="B44" s="33" t="s">
        <v>91</v>
      </c>
      <c r="C44" s="94">
        <v>0</v>
      </c>
      <c r="D44" s="94">
        <v>116.98</v>
      </c>
      <c r="E44" s="94">
        <v>116.98</v>
      </c>
      <c r="F44" s="19"/>
      <c r="H44" s="18"/>
      <c r="I44" s="16"/>
    </row>
    <row r="45" spans="1:9" ht="14.25">
      <c r="A45" s="19"/>
      <c r="B45" s="33"/>
      <c r="C45" s="94"/>
      <c r="D45" s="94"/>
      <c r="E45" s="94"/>
      <c r="F45" s="19"/>
      <c r="H45" s="18"/>
      <c r="I45" s="16"/>
    </row>
    <row r="46" spans="1:9" ht="14.25">
      <c r="A46" s="19"/>
      <c r="B46" s="33" t="s">
        <v>92</v>
      </c>
      <c r="C46" s="94">
        <v>18399.164</v>
      </c>
      <c r="D46" s="94">
        <v>242.04</v>
      </c>
      <c r="E46" s="94">
        <v>18641.204</v>
      </c>
      <c r="F46" s="19"/>
      <c r="H46" s="18"/>
      <c r="I46" s="16"/>
    </row>
    <row r="47" spans="1:9" ht="14.2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4005.502</v>
      </c>
      <c r="D48" s="94">
        <v>1006.794</v>
      </c>
      <c r="E48" s="94">
        <v>5012.296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0</v>
      </c>
      <c r="E50" s="94">
        <v>0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4.25">
      <c r="A52" s="19"/>
      <c r="B52" s="33" t="s">
        <v>95</v>
      </c>
      <c r="C52" s="94">
        <v>22677.587</v>
      </c>
      <c r="D52" s="94">
        <v>1632.953</v>
      </c>
      <c r="E52" s="94">
        <v>24311</v>
      </c>
      <c r="F52" s="19"/>
      <c r="H52" s="18"/>
      <c r="I52" s="16"/>
    </row>
    <row r="53" spans="1:6" ht="14.25">
      <c r="A53" s="19"/>
      <c r="B53" s="19"/>
      <c r="C53" s="19"/>
      <c r="D53" s="19"/>
      <c r="E53" s="19"/>
      <c r="F53" s="19"/>
    </row>
    <row r="54" spans="1:6" ht="14.25">
      <c r="A54" s="19"/>
      <c r="B54" s="19"/>
      <c r="C54" s="19"/>
      <c r="D54" s="19"/>
      <c r="E54" s="19"/>
      <c r="F54" s="19"/>
    </row>
    <row r="55" spans="1:6" ht="14.25">
      <c r="A55" s="19"/>
      <c r="B55" s="19"/>
      <c r="C55" s="19"/>
      <c r="D55" s="19"/>
      <c r="E55" s="19"/>
      <c r="F55" s="19"/>
    </row>
    <row r="56" spans="1:6" ht="14.2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7.25">
      <c r="A2" s="93" t="s">
        <v>147</v>
      </c>
      <c r="B2" s="13"/>
      <c r="C2" s="13"/>
      <c r="D2" s="13"/>
      <c r="E2" s="13"/>
      <c r="F2" s="13"/>
    </row>
    <row r="3" spans="1:6" ht="14.25">
      <c r="A3" s="27" t="s">
        <v>247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19589.721</v>
      </c>
      <c r="D13" s="95">
        <v>26586.361</v>
      </c>
      <c r="E13" s="95">
        <v>46176.082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348707.359</v>
      </c>
      <c r="D15" s="95">
        <v>166410.202</v>
      </c>
      <c r="E15" s="95">
        <v>515117.561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30097.284</v>
      </c>
      <c r="D17" s="95">
        <v>23881.413</v>
      </c>
      <c r="E17" s="95">
        <v>53978.697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398394.364</v>
      </c>
      <c r="D19" s="95">
        <v>216877.976</v>
      </c>
      <c r="E19" s="95">
        <v>615272.34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475.696</v>
      </c>
      <c r="D25" s="95">
        <v>552.839</v>
      </c>
      <c r="E25" s="95">
        <v>1028.535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6184.689</v>
      </c>
      <c r="D27" s="95">
        <v>7071.764</v>
      </c>
      <c r="E27" s="95">
        <v>13256.453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3081.779</v>
      </c>
      <c r="D29" s="95">
        <v>2747.002</v>
      </c>
      <c r="E29" s="95">
        <v>5828.781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9742.164</v>
      </c>
      <c r="D31" s="95">
        <v>10371.605</v>
      </c>
      <c r="E31" s="95">
        <v>20113.769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53.356</v>
      </c>
      <c r="D37" s="95">
        <v>0.391</v>
      </c>
      <c r="E37" s="95">
        <v>53.747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3396.773</v>
      </c>
      <c r="D39" s="95">
        <v>800.714</v>
      </c>
      <c r="E39" s="95">
        <v>4197.487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7790.985</v>
      </c>
      <c r="D41" s="95">
        <v>194.893</v>
      </c>
      <c r="E41" s="95">
        <v>7985.878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11241.114</v>
      </c>
      <c r="D43" s="95">
        <v>995.998</v>
      </c>
      <c r="E43" s="95">
        <v>12237.112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9" width="4.140625" style="60" customWidth="1"/>
    <col min="10" max="15" width="11.421875" style="60" customWidth="1"/>
    <col min="16" max="16" width="2.28125" style="60" customWidth="1"/>
    <col min="17" max="17" width="12.421875" style="60" customWidth="1"/>
    <col min="18" max="18" width="2.57421875" style="60" customWidth="1"/>
    <col min="19" max="23" width="11.00390625" style="60" customWidth="1"/>
    <col min="24" max="16384" width="11.00390625" style="60" customWidth="1"/>
  </cols>
  <sheetData>
    <row r="1" spans="19:22" ht="18" customHeight="1">
      <c r="S1" s="3"/>
      <c r="T1" s="3"/>
      <c r="U1" s="3"/>
      <c r="V1" s="3"/>
    </row>
    <row r="2" spans="1:8" s="14" customFormat="1" ht="17.25">
      <c r="A2" s="161" t="s">
        <v>149</v>
      </c>
      <c r="B2" s="161"/>
      <c r="C2" s="161"/>
      <c r="D2" s="161"/>
      <c r="E2" s="161"/>
      <c r="F2" s="161"/>
      <c r="H2" s="14" t="s">
        <v>133</v>
      </c>
    </row>
    <row r="3" spans="1:24" ht="15" customHeight="1">
      <c r="A3" s="162" t="s">
        <v>247</v>
      </c>
      <c r="B3" s="162"/>
      <c r="C3" s="162"/>
      <c r="D3" s="162"/>
      <c r="E3" s="162"/>
      <c r="F3" s="162"/>
      <c r="G3" s="64"/>
      <c r="P3" s="63"/>
      <c r="S3" s="3"/>
      <c r="T3" s="3"/>
      <c r="U3" s="3"/>
      <c r="V3" s="3"/>
      <c r="X3" s="63"/>
    </row>
    <row r="4" spans="1:24" ht="16.5" customHeight="1">
      <c r="A4" s="74"/>
      <c r="B4" s="74"/>
      <c r="C4" s="74"/>
      <c r="D4" s="74"/>
      <c r="E4" s="160"/>
      <c r="F4" s="160"/>
      <c r="G4" s="64"/>
      <c r="P4" s="63"/>
      <c r="S4" s="3"/>
      <c r="T4" s="3"/>
      <c r="U4" s="3"/>
      <c r="V4" s="3"/>
      <c r="X4" s="63"/>
    </row>
    <row r="5" spans="1:24" ht="15">
      <c r="A5" s="89"/>
      <c r="C5" s="160"/>
      <c r="D5" s="160"/>
      <c r="E5" s="87" t="s">
        <v>36</v>
      </c>
      <c r="G5" s="60"/>
      <c r="P5" s="63"/>
      <c r="S5" s="120"/>
      <c r="T5" s="120"/>
      <c r="U5" s="120"/>
      <c r="V5" s="120"/>
      <c r="X5" s="63"/>
    </row>
    <row r="6" spans="19:22" ht="15">
      <c r="S6" s="120"/>
      <c r="T6" s="120"/>
      <c r="U6" s="120"/>
      <c r="V6" s="120"/>
    </row>
    <row r="7" spans="3:22" ht="15">
      <c r="C7" s="85"/>
      <c r="D7" s="85" t="s">
        <v>37</v>
      </c>
      <c r="E7" s="159"/>
      <c r="F7" s="159"/>
      <c r="G7" s="66"/>
      <c r="S7" s="120"/>
      <c r="T7" s="120"/>
      <c r="U7" s="120"/>
      <c r="V7" s="120"/>
    </row>
    <row r="8" spans="1:22" s="74" customFormat="1" ht="15">
      <c r="A8" s="90" t="s">
        <v>138</v>
      </c>
      <c r="C8" s="84" t="s">
        <v>132</v>
      </c>
      <c r="D8" s="86" t="s">
        <v>39</v>
      </c>
      <c r="E8" s="88" t="s">
        <v>40</v>
      </c>
      <c r="F8" s="60"/>
      <c r="G8" s="64"/>
      <c r="S8" s="121"/>
      <c r="T8" s="121"/>
      <c r="U8" s="121"/>
      <c r="V8" s="121"/>
    </row>
    <row r="9" spans="10:25" ht="15">
      <c r="J9" s="67"/>
      <c r="K9" s="67"/>
      <c r="L9" s="67"/>
      <c r="M9" s="67"/>
      <c r="N9" s="67"/>
      <c r="O9" s="67"/>
      <c r="P9" s="68"/>
      <c r="Q9" s="68"/>
      <c r="R9" s="68"/>
      <c r="S9" s="120"/>
      <c r="T9" s="120"/>
      <c r="U9" s="120"/>
      <c r="V9" s="120"/>
      <c r="W9" s="69"/>
      <c r="X9" s="69"/>
      <c r="Y9" s="69"/>
    </row>
    <row r="10" spans="1:25" ht="15">
      <c r="A10" s="78" t="s">
        <v>106</v>
      </c>
      <c r="J10" s="67"/>
      <c r="K10" s="67"/>
      <c r="L10" s="67"/>
      <c r="M10" s="67"/>
      <c r="N10" s="67"/>
      <c r="O10" s="67"/>
      <c r="P10" s="68"/>
      <c r="Q10" s="68"/>
      <c r="R10" s="68"/>
      <c r="S10" s="120"/>
      <c r="T10" s="120"/>
      <c r="U10" s="120"/>
      <c r="V10" s="120"/>
      <c r="W10" s="69"/>
      <c r="X10" s="69"/>
      <c r="Y10" s="69"/>
    </row>
    <row r="11" spans="10:25" ht="15">
      <c r="J11" s="67"/>
      <c r="K11" s="67"/>
      <c r="L11" s="67"/>
      <c r="M11" s="67"/>
      <c r="N11" s="67"/>
      <c r="O11" s="67"/>
      <c r="P11" s="68"/>
      <c r="Q11" s="68"/>
      <c r="R11" s="68"/>
      <c r="W11" s="69"/>
      <c r="X11" s="69"/>
      <c r="Y11" s="69"/>
    </row>
    <row r="12" spans="1:25" ht="15">
      <c r="A12" s="79" t="s">
        <v>139</v>
      </c>
      <c r="C12" s="80">
        <v>419377.642</v>
      </c>
      <c r="D12" s="80">
        <v>228245.579</v>
      </c>
      <c r="E12" s="80">
        <v>647623.221</v>
      </c>
      <c r="F12" s="80"/>
      <c r="G12" s="70"/>
      <c r="H12" s="62"/>
      <c r="I12" s="62"/>
      <c r="J12" s="67"/>
      <c r="K12" s="67"/>
      <c r="L12" s="67"/>
      <c r="M12" s="67"/>
      <c r="N12" s="67"/>
      <c r="O12" s="67"/>
      <c r="P12" s="68"/>
      <c r="Q12" s="68"/>
      <c r="R12" s="68"/>
      <c r="S12" s="71"/>
      <c r="T12" s="71"/>
      <c r="U12" s="71"/>
      <c r="W12" s="69"/>
      <c r="X12" s="69"/>
      <c r="Y12" s="69"/>
    </row>
    <row r="13" spans="2:25" ht="15">
      <c r="B13" s="81" t="s">
        <v>107</v>
      </c>
      <c r="C13" s="80"/>
      <c r="D13" s="80"/>
      <c r="E13" s="80"/>
      <c r="F13" s="80"/>
      <c r="G13" s="70"/>
      <c r="H13" s="62"/>
      <c r="I13" s="62"/>
      <c r="J13" s="67"/>
      <c r="K13" s="67"/>
      <c r="L13" s="67"/>
      <c r="M13" s="67"/>
      <c r="N13" s="67"/>
      <c r="O13" s="67"/>
      <c r="P13" s="68"/>
      <c r="Q13" s="68"/>
      <c r="R13" s="68"/>
      <c r="S13" s="71"/>
      <c r="T13" s="71"/>
      <c r="U13" s="71"/>
      <c r="W13" s="69"/>
      <c r="X13" s="69"/>
      <c r="Y13" s="69"/>
    </row>
    <row r="14" spans="1:25" ht="15">
      <c r="A14" s="81" t="s">
        <v>108</v>
      </c>
      <c r="C14" s="80">
        <v>209137.18</v>
      </c>
      <c r="D14" s="80">
        <v>1466191.374</v>
      </c>
      <c r="E14" s="80">
        <v>1675328.554</v>
      </c>
      <c r="F14" s="80"/>
      <c r="G14" s="70"/>
      <c r="H14" s="62"/>
      <c r="I14" s="62"/>
      <c r="J14" s="67"/>
      <c r="K14" s="67"/>
      <c r="L14" s="67"/>
      <c r="M14" s="67"/>
      <c r="N14" s="67"/>
      <c r="O14" s="67"/>
      <c r="P14" s="68"/>
      <c r="Q14" s="68"/>
      <c r="R14" s="68"/>
      <c r="S14" s="71"/>
      <c r="T14" s="71"/>
      <c r="U14" s="71"/>
      <c r="W14" s="69"/>
      <c r="X14" s="69"/>
      <c r="Y14" s="69"/>
    </row>
    <row r="15" spans="1:25" ht="15">
      <c r="A15" s="81" t="s">
        <v>109</v>
      </c>
      <c r="C15" s="80">
        <v>2735730.716</v>
      </c>
      <c r="D15" s="80">
        <v>2236900.461</v>
      </c>
      <c r="E15" s="80">
        <v>4972631.177</v>
      </c>
      <c r="F15" s="80"/>
      <c r="G15" s="70"/>
      <c r="H15" s="62"/>
      <c r="I15" s="62"/>
      <c r="J15" s="67"/>
      <c r="K15" s="67"/>
      <c r="L15" s="67"/>
      <c r="M15" s="67"/>
      <c r="N15" s="67"/>
      <c r="O15" s="67"/>
      <c r="P15" s="68"/>
      <c r="Q15" s="68"/>
      <c r="R15" s="68"/>
      <c r="S15" s="71"/>
      <c r="T15" s="71"/>
      <c r="U15" s="71"/>
      <c r="W15" s="69"/>
      <c r="X15" s="69"/>
      <c r="Y15" s="69"/>
    </row>
    <row r="16" spans="1:25" ht="15">
      <c r="A16" s="79" t="s">
        <v>110</v>
      </c>
      <c r="C16" s="80">
        <v>128092.557</v>
      </c>
      <c r="D16" s="80">
        <v>104921.358</v>
      </c>
      <c r="E16" s="80">
        <v>233013.915</v>
      </c>
      <c r="F16" s="80"/>
      <c r="G16" s="70"/>
      <c r="H16" s="62"/>
      <c r="I16" s="62"/>
      <c r="J16" s="67"/>
      <c r="K16" s="67"/>
      <c r="L16" s="67"/>
      <c r="M16" s="67"/>
      <c r="N16" s="67"/>
      <c r="O16" s="67"/>
      <c r="P16" s="68"/>
      <c r="Q16" s="68"/>
      <c r="R16" s="68"/>
      <c r="S16" s="71"/>
      <c r="T16" s="71"/>
      <c r="U16" s="71"/>
      <c r="W16" s="69"/>
      <c r="X16" s="69"/>
      <c r="Y16" s="69"/>
    </row>
    <row r="17" spans="1:25" ht="15">
      <c r="A17" s="81" t="s">
        <v>111</v>
      </c>
      <c r="C17" s="80">
        <v>6087.267</v>
      </c>
      <c r="D17" s="80">
        <v>68722.644</v>
      </c>
      <c r="E17" s="80">
        <v>74809.911</v>
      </c>
      <c r="F17" s="80"/>
      <c r="G17" s="70"/>
      <c r="H17" s="62"/>
      <c r="I17" s="62"/>
      <c r="J17" s="67"/>
      <c r="K17" s="67"/>
      <c r="L17" s="67"/>
      <c r="M17" s="67"/>
      <c r="N17" s="67"/>
      <c r="O17" s="67"/>
      <c r="P17" s="68"/>
      <c r="Q17" s="68"/>
      <c r="R17" s="68"/>
      <c r="S17" s="71"/>
      <c r="T17" s="71"/>
      <c r="U17" s="71"/>
      <c r="W17" s="69"/>
      <c r="X17" s="69"/>
      <c r="Y17" s="69"/>
    </row>
    <row r="18" spans="1:25" ht="15">
      <c r="A18" s="79" t="s">
        <v>112</v>
      </c>
      <c r="C18" s="80">
        <v>732179.37</v>
      </c>
      <c r="D18" s="80">
        <v>393341.066</v>
      </c>
      <c r="E18" s="80">
        <v>1125520.436</v>
      </c>
      <c r="F18" s="80"/>
      <c r="G18" s="70"/>
      <c r="H18" s="62"/>
      <c r="I18" s="62"/>
      <c r="J18" s="67"/>
      <c r="K18" s="67"/>
      <c r="L18" s="67"/>
      <c r="M18" s="67"/>
      <c r="N18" s="67"/>
      <c r="O18" s="67"/>
      <c r="P18" s="68"/>
      <c r="Q18" s="68"/>
      <c r="R18" s="68"/>
      <c r="S18" s="71"/>
      <c r="T18" s="71"/>
      <c r="U18" s="71"/>
      <c r="W18" s="69"/>
      <c r="X18" s="69"/>
      <c r="Y18" s="69"/>
    </row>
    <row r="19" spans="3:25" ht="15">
      <c r="C19" s="80"/>
      <c r="D19" s="80"/>
      <c r="E19" s="80"/>
      <c r="F19" s="80"/>
      <c r="G19" s="70"/>
      <c r="H19" s="62"/>
      <c r="I19" s="62"/>
      <c r="J19" s="67"/>
      <c r="K19" s="67"/>
      <c r="L19" s="67"/>
      <c r="M19" s="67"/>
      <c r="N19" s="67"/>
      <c r="O19" s="67"/>
      <c r="P19" s="68"/>
      <c r="Q19" s="68"/>
      <c r="R19" s="68"/>
      <c r="S19" s="71"/>
      <c r="T19" s="71"/>
      <c r="U19" s="71"/>
      <c r="W19" s="69"/>
      <c r="X19" s="69"/>
      <c r="Y19" s="69"/>
    </row>
    <row r="20" spans="1:25" ht="15">
      <c r="A20" s="78" t="s">
        <v>113</v>
      </c>
      <c r="B20" s="82"/>
      <c r="C20" s="80">
        <v>4230604.732</v>
      </c>
      <c r="D20" s="80">
        <v>4498322.482</v>
      </c>
      <c r="E20" s="80">
        <v>8728927.214</v>
      </c>
      <c r="F20" s="80"/>
      <c r="G20" s="70"/>
      <c r="H20" s="62"/>
      <c r="I20" s="62"/>
      <c r="J20" s="67"/>
      <c r="K20" s="67"/>
      <c r="L20" s="67"/>
      <c r="M20" s="67"/>
      <c r="N20" s="67"/>
      <c r="O20" s="67"/>
      <c r="P20" s="68"/>
      <c r="Q20" s="68"/>
      <c r="R20" s="68"/>
      <c r="S20" s="71"/>
      <c r="T20" s="71"/>
      <c r="U20" s="71"/>
      <c r="W20" s="69"/>
      <c r="X20" s="69"/>
      <c r="Y20" s="69"/>
    </row>
    <row r="21" spans="3:25" ht="15">
      <c r="C21" s="83"/>
      <c r="D21" s="83"/>
      <c r="E21" s="83"/>
      <c r="F21" s="83"/>
      <c r="G21" s="70"/>
      <c r="H21" s="62"/>
      <c r="I21" s="62"/>
      <c r="J21" s="67"/>
      <c r="K21" s="67"/>
      <c r="L21" s="67"/>
      <c r="M21" s="67"/>
      <c r="N21" s="67"/>
      <c r="O21" s="67"/>
      <c r="P21" s="68"/>
      <c r="Q21" s="68"/>
      <c r="R21" s="68"/>
      <c r="S21" s="71"/>
      <c r="T21" s="71"/>
      <c r="U21" s="71"/>
      <c r="W21" s="69"/>
      <c r="X21" s="69"/>
      <c r="Y21" s="69"/>
    </row>
    <row r="22" spans="1:25" ht="15">
      <c r="A22" s="79" t="s">
        <v>87</v>
      </c>
      <c r="C22" s="83"/>
      <c r="D22" s="83"/>
      <c r="E22" s="83"/>
      <c r="F22" s="83"/>
      <c r="G22" s="70"/>
      <c r="H22" s="62"/>
      <c r="I22" s="62"/>
      <c r="J22" s="67"/>
      <c r="K22" s="67"/>
      <c r="L22" s="67"/>
      <c r="M22" s="67"/>
      <c r="N22" s="67"/>
      <c r="O22" s="67"/>
      <c r="P22" s="68"/>
      <c r="Q22" s="68"/>
      <c r="R22" s="68"/>
      <c r="S22" s="71"/>
      <c r="T22" s="71"/>
      <c r="U22" s="71"/>
      <c r="W22" s="69"/>
      <c r="X22" s="69"/>
      <c r="Y22" s="69"/>
    </row>
    <row r="23" spans="1:25" ht="15">
      <c r="A23" s="78" t="s">
        <v>114</v>
      </c>
      <c r="C23" s="83"/>
      <c r="D23" s="83"/>
      <c r="E23" s="83"/>
      <c r="F23" s="83"/>
      <c r="G23" s="70"/>
      <c r="H23" s="62"/>
      <c r="I23" s="62"/>
      <c r="J23" s="67"/>
      <c r="K23" s="67"/>
      <c r="L23" s="67"/>
      <c r="M23" s="67"/>
      <c r="N23" s="67"/>
      <c r="O23" s="67"/>
      <c r="P23" s="68"/>
      <c r="Q23" s="68"/>
      <c r="R23" s="68"/>
      <c r="S23" s="71"/>
      <c r="T23" s="71"/>
      <c r="U23" s="71"/>
      <c r="W23" s="69"/>
      <c r="X23" s="69"/>
      <c r="Y23" s="69"/>
    </row>
    <row r="24" spans="3:25" ht="15">
      <c r="C24" s="83"/>
      <c r="D24" s="83"/>
      <c r="E24" s="83"/>
      <c r="F24" s="83"/>
      <c r="G24" s="70"/>
      <c r="H24" s="62"/>
      <c r="I24" s="62"/>
      <c r="J24" s="67"/>
      <c r="K24" s="67"/>
      <c r="L24" s="67"/>
      <c r="M24" s="67"/>
      <c r="N24" s="67"/>
      <c r="O24" s="67"/>
      <c r="P24" s="68"/>
      <c r="Q24" s="68"/>
      <c r="R24" s="68"/>
      <c r="S24" s="71"/>
      <c r="T24" s="71"/>
      <c r="U24" s="71"/>
      <c r="W24" s="69"/>
      <c r="X24" s="69"/>
      <c r="Y24" s="69"/>
    </row>
    <row r="25" spans="1:25" ht="15">
      <c r="A25" s="81" t="s">
        <v>115</v>
      </c>
      <c r="C25" s="80">
        <v>12019.714</v>
      </c>
      <c r="D25" s="80">
        <v>3115.809</v>
      </c>
      <c r="E25" s="80">
        <v>15135.523</v>
      </c>
      <c r="F25" s="80"/>
      <c r="G25" s="70"/>
      <c r="H25" s="62"/>
      <c r="I25" s="62"/>
      <c r="J25" s="67"/>
      <c r="K25" s="67"/>
      <c r="L25" s="67"/>
      <c r="M25" s="67"/>
      <c r="N25" s="67"/>
      <c r="O25" s="67"/>
      <c r="P25" s="68"/>
      <c r="Q25" s="68"/>
      <c r="R25" s="68"/>
      <c r="S25" s="71"/>
      <c r="T25" s="71"/>
      <c r="U25" s="71"/>
      <c r="W25" s="69"/>
      <c r="X25" s="69"/>
      <c r="Y25" s="69"/>
    </row>
    <row r="26" spans="1:25" ht="15">
      <c r="A26" s="79" t="s">
        <v>140</v>
      </c>
      <c r="C26" s="80">
        <v>418071.923</v>
      </c>
      <c r="D26" s="80">
        <v>220387.468</v>
      </c>
      <c r="E26" s="80">
        <v>638459.391</v>
      </c>
      <c r="F26" s="80"/>
      <c r="G26" s="70"/>
      <c r="H26" s="62"/>
      <c r="I26" s="62"/>
      <c r="J26" s="67"/>
      <c r="K26" s="67"/>
      <c r="L26" s="67"/>
      <c r="M26" s="67"/>
      <c r="N26" s="67"/>
      <c r="O26" s="67"/>
      <c r="P26" s="68"/>
      <c r="Q26" s="68"/>
      <c r="R26" s="68"/>
      <c r="S26" s="71"/>
      <c r="T26" s="71"/>
      <c r="U26" s="71"/>
      <c r="W26" s="69"/>
      <c r="X26" s="69"/>
      <c r="Y26" s="69"/>
    </row>
    <row r="27" spans="2:25" ht="15">
      <c r="B27" s="81" t="s">
        <v>107</v>
      </c>
      <c r="C27" s="83"/>
      <c r="D27" s="83"/>
      <c r="E27" s="83"/>
      <c r="F27" s="83"/>
      <c r="G27" s="70"/>
      <c r="H27" s="62"/>
      <c r="I27" s="62"/>
      <c r="J27" s="67"/>
      <c r="K27" s="67"/>
      <c r="L27" s="67"/>
      <c r="M27" s="67"/>
      <c r="N27" s="67"/>
      <c r="O27" s="67"/>
      <c r="P27" s="68"/>
      <c r="Q27" s="68"/>
      <c r="R27" s="68"/>
      <c r="S27" s="71"/>
      <c r="T27" s="71"/>
      <c r="U27" s="71"/>
      <c r="W27" s="69"/>
      <c r="X27" s="69"/>
      <c r="Y27" s="69"/>
    </row>
    <row r="28" spans="1:25" ht="15">
      <c r="A28" s="81" t="s">
        <v>116</v>
      </c>
      <c r="C28" s="80">
        <v>393295.901</v>
      </c>
      <c r="D28" s="80">
        <v>2498060.154</v>
      </c>
      <c r="E28" s="80">
        <v>2891356.055</v>
      </c>
      <c r="F28" s="80"/>
      <c r="G28" s="70"/>
      <c r="H28" s="62"/>
      <c r="I28" s="62"/>
      <c r="J28" s="67"/>
      <c r="K28" s="67"/>
      <c r="L28" s="67"/>
      <c r="M28" s="67"/>
      <c r="N28" s="67"/>
      <c r="O28" s="67"/>
      <c r="P28" s="68"/>
      <c r="Q28" s="68"/>
      <c r="R28" s="68"/>
      <c r="S28" s="71"/>
      <c r="T28" s="71"/>
      <c r="U28" s="71"/>
      <c r="W28" s="69"/>
      <c r="X28" s="69"/>
      <c r="Y28" s="69"/>
    </row>
    <row r="29" spans="1:25" ht="15">
      <c r="A29" s="81" t="s">
        <v>117</v>
      </c>
      <c r="C29" s="80">
        <v>2070263.672</v>
      </c>
      <c r="D29" s="80">
        <v>601227.931</v>
      </c>
      <c r="E29" s="80">
        <v>2671491.603</v>
      </c>
      <c r="F29" s="80"/>
      <c r="G29" s="70"/>
      <c r="H29" s="62"/>
      <c r="I29" s="62"/>
      <c r="J29" s="67"/>
      <c r="K29" s="67"/>
      <c r="L29" s="67"/>
      <c r="M29" s="67"/>
      <c r="N29" s="67"/>
      <c r="O29" s="67"/>
      <c r="P29" s="68"/>
      <c r="Q29" s="68"/>
      <c r="R29" s="68"/>
      <c r="S29" s="71"/>
      <c r="T29" s="71"/>
      <c r="U29" s="71"/>
      <c r="W29" s="69"/>
      <c r="X29" s="69"/>
      <c r="Y29" s="69"/>
    </row>
    <row r="30" spans="1:25" ht="15">
      <c r="A30" s="79" t="s">
        <v>118</v>
      </c>
      <c r="C30" s="80">
        <v>62804.716</v>
      </c>
      <c r="D30" s="80">
        <v>44074.855</v>
      </c>
      <c r="E30" s="80">
        <v>106879.571</v>
      </c>
      <c r="F30" s="80"/>
      <c r="G30" s="70"/>
      <c r="H30" s="62"/>
      <c r="I30" s="62"/>
      <c r="J30" s="67"/>
      <c r="K30" s="67"/>
      <c r="L30" s="67"/>
      <c r="M30" s="67"/>
      <c r="N30" s="67"/>
      <c r="O30" s="67"/>
      <c r="P30" s="68"/>
      <c r="Q30" s="68"/>
      <c r="R30" s="68"/>
      <c r="S30" s="71"/>
      <c r="T30" s="71"/>
      <c r="U30" s="71"/>
      <c r="W30" s="69"/>
      <c r="X30" s="69"/>
      <c r="Y30" s="69"/>
    </row>
    <row r="31" spans="2:25" ht="15">
      <c r="B31" s="79" t="s">
        <v>119</v>
      </c>
      <c r="C31" s="80">
        <v>49966.332</v>
      </c>
      <c r="D31" s="80">
        <v>5379.283</v>
      </c>
      <c r="E31" s="80">
        <v>55345.615</v>
      </c>
      <c r="F31" s="80"/>
      <c r="G31" s="70"/>
      <c r="H31" s="62"/>
      <c r="I31" s="62"/>
      <c r="J31" s="67"/>
      <c r="K31" s="67"/>
      <c r="L31" s="67"/>
      <c r="M31" s="67"/>
      <c r="N31" s="67"/>
      <c r="O31" s="67"/>
      <c r="P31" s="68"/>
      <c r="Q31" s="68"/>
      <c r="R31" s="68"/>
      <c r="S31" s="71"/>
      <c r="T31" s="71"/>
      <c r="U31" s="71"/>
      <c r="W31" s="69"/>
      <c r="X31" s="69"/>
      <c r="Y31" s="69"/>
    </row>
    <row r="32" spans="2:25" ht="15">
      <c r="B32" s="79" t="s">
        <v>120</v>
      </c>
      <c r="C32" s="80">
        <v>438</v>
      </c>
      <c r="D32" s="104">
        <v>0</v>
      </c>
      <c r="E32" s="80">
        <v>438</v>
      </c>
      <c r="F32" s="80"/>
      <c r="G32" s="70"/>
      <c r="H32" s="62"/>
      <c r="I32" s="62"/>
      <c r="J32" s="67"/>
      <c r="K32" s="67"/>
      <c r="L32" s="67"/>
      <c r="M32" s="67"/>
      <c r="N32" s="67"/>
      <c r="O32" s="67"/>
      <c r="P32" s="68"/>
      <c r="Q32" s="68"/>
      <c r="R32" s="68"/>
      <c r="S32" s="71"/>
      <c r="T32" s="71"/>
      <c r="U32" s="71"/>
      <c r="W32" s="69"/>
      <c r="X32" s="69"/>
      <c r="Y32" s="69"/>
    </row>
    <row r="33" spans="2:25" ht="15">
      <c r="B33" s="79" t="s">
        <v>121</v>
      </c>
      <c r="C33" s="80">
        <v>550</v>
      </c>
      <c r="D33" s="104">
        <v>0</v>
      </c>
      <c r="E33" s="80">
        <v>550</v>
      </c>
      <c r="F33" s="80"/>
      <c r="G33" s="70"/>
      <c r="H33" s="62"/>
      <c r="I33" s="62"/>
      <c r="J33" s="67"/>
      <c r="K33" s="67"/>
      <c r="L33" s="67"/>
      <c r="M33" s="67"/>
      <c r="N33" s="67"/>
      <c r="O33" s="67"/>
      <c r="P33" s="68"/>
      <c r="Q33" s="68"/>
      <c r="R33" s="68"/>
      <c r="S33" s="71"/>
      <c r="T33" s="71"/>
      <c r="U33" s="71"/>
      <c r="W33" s="69"/>
      <c r="X33" s="69"/>
      <c r="Y33" s="69"/>
    </row>
    <row r="34" spans="2:25" ht="15">
      <c r="B34" s="79" t="s">
        <v>122</v>
      </c>
      <c r="C34" s="80">
        <v>11850.384</v>
      </c>
      <c r="D34" s="80">
        <v>38695.572</v>
      </c>
      <c r="E34" s="80">
        <v>50545.956</v>
      </c>
      <c r="F34" s="80"/>
      <c r="G34" s="70"/>
      <c r="H34" s="62"/>
      <c r="I34" s="62"/>
      <c r="J34" s="67"/>
      <c r="K34" s="67"/>
      <c r="L34" s="67"/>
      <c r="M34" s="67"/>
      <c r="N34" s="67"/>
      <c r="O34" s="67"/>
      <c r="P34" s="68"/>
      <c r="Q34" s="68"/>
      <c r="R34" s="68"/>
      <c r="S34" s="71"/>
      <c r="T34" s="71"/>
      <c r="U34" s="71"/>
      <c r="W34" s="69"/>
      <c r="X34" s="69"/>
      <c r="Y34" s="69"/>
    </row>
    <row r="35" spans="1:25" ht="15">
      <c r="A35" s="81" t="s">
        <v>123</v>
      </c>
      <c r="C35" s="80">
        <v>530895.87</v>
      </c>
      <c r="D35" s="80">
        <v>1106301</v>
      </c>
      <c r="E35" s="80">
        <v>1637196.87</v>
      </c>
      <c r="F35" s="80"/>
      <c r="G35" s="70"/>
      <c r="H35" s="62"/>
      <c r="I35" s="62"/>
      <c r="J35" s="67"/>
      <c r="K35" s="67"/>
      <c r="L35" s="67"/>
      <c r="M35" s="67"/>
      <c r="N35" s="67"/>
      <c r="O35" s="67"/>
      <c r="P35" s="68"/>
      <c r="Q35" s="68"/>
      <c r="R35" s="68"/>
      <c r="S35" s="71"/>
      <c r="T35" s="71"/>
      <c r="U35" s="71"/>
      <c r="W35" s="69"/>
      <c r="X35" s="69"/>
      <c r="Y35" s="69"/>
    </row>
    <row r="36" spans="1:25" ht="15">
      <c r="A36" s="81"/>
      <c r="C36" s="83"/>
      <c r="D36" s="83"/>
      <c r="E36" s="83"/>
      <c r="F36" s="83"/>
      <c r="G36" s="70"/>
      <c r="H36" s="62"/>
      <c r="I36" s="62"/>
      <c r="J36" s="67"/>
      <c r="K36" s="67"/>
      <c r="L36" s="67"/>
      <c r="M36" s="67"/>
      <c r="N36" s="67"/>
      <c r="O36" s="67"/>
      <c r="P36" s="68"/>
      <c r="Q36" s="68"/>
      <c r="R36" s="68"/>
      <c r="S36" s="71"/>
      <c r="T36" s="71"/>
      <c r="U36" s="71"/>
      <c r="W36" s="69"/>
      <c r="X36" s="69"/>
      <c r="Y36" s="69"/>
    </row>
    <row r="37" spans="2:25" ht="15">
      <c r="B37" s="79" t="s">
        <v>124</v>
      </c>
      <c r="C37" s="80">
        <v>1747.758</v>
      </c>
      <c r="D37" s="80">
        <v>85462.219</v>
      </c>
      <c r="E37" s="80">
        <v>87209.977</v>
      </c>
      <c r="F37" s="80"/>
      <c r="G37" s="70"/>
      <c r="H37" s="62"/>
      <c r="I37" s="62"/>
      <c r="J37" s="67"/>
      <c r="K37" s="67"/>
      <c r="L37" s="67"/>
      <c r="M37" s="67"/>
      <c r="N37" s="67"/>
      <c r="O37" s="67"/>
      <c r="P37" s="68"/>
      <c r="Q37" s="68"/>
      <c r="R37" s="68"/>
      <c r="S37" s="71"/>
      <c r="T37" s="71"/>
      <c r="U37" s="71"/>
      <c r="W37" s="69"/>
      <c r="X37" s="69"/>
      <c r="Y37" s="69"/>
    </row>
    <row r="38" spans="2:25" ht="15">
      <c r="B38" s="79" t="s">
        <v>125</v>
      </c>
      <c r="C38" s="80">
        <v>103913.29</v>
      </c>
      <c r="D38" s="80">
        <v>423762.197</v>
      </c>
      <c r="E38" s="80">
        <v>527675.487</v>
      </c>
      <c r="F38" s="80"/>
      <c r="G38" s="70"/>
      <c r="H38" s="62"/>
      <c r="I38" s="62"/>
      <c r="J38" s="67"/>
      <c r="K38" s="67"/>
      <c r="L38" s="67"/>
      <c r="M38" s="67"/>
      <c r="N38" s="67"/>
      <c r="O38" s="67"/>
      <c r="P38" s="68"/>
      <c r="Q38" s="68"/>
      <c r="R38" s="68"/>
      <c r="S38" s="71"/>
      <c r="T38" s="71"/>
      <c r="U38" s="71"/>
      <c r="W38" s="69"/>
      <c r="X38" s="69"/>
      <c r="Y38" s="69"/>
    </row>
    <row r="39" spans="2:25" ht="15">
      <c r="B39" s="79" t="s">
        <v>126</v>
      </c>
      <c r="C39" s="80">
        <v>263358.894</v>
      </c>
      <c r="D39" s="80">
        <v>127416.689</v>
      </c>
      <c r="E39" s="80">
        <v>390775.583</v>
      </c>
      <c r="F39" s="80"/>
      <c r="G39" s="70"/>
      <c r="H39" s="62"/>
      <c r="I39" s="62"/>
      <c r="J39" s="67"/>
      <c r="K39" s="67"/>
      <c r="L39" s="67"/>
      <c r="M39" s="67"/>
      <c r="N39" s="67"/>
      <c r="O39" s="67"/>
      <c r="P39" s="68"/>
      <c r="Q39" s="68"/>
      <c r="R39" s="68"/>
      <c r="S39" s="71"/>
      <c r="T39" s="71"/>
      <c r="U39" s="71"/>
      <c r="W39" s="69"/>
      <c r="X39" s="69"/>
      <c r="Y39" s="69"/>
    </row>
    <row r="40" spans="2:25" ht="15">
      <c r="B40" s="79" t="s">
        <v>127</v>
      </c>
      <c r="C40" s="80">
        <v>161875.928</v>
      </c>
      <c r="D40" s="80">
        <v>469659.895</v>
      </c>
      <c r="E40" s="80">
        <v>631535.823</v>
      </c>
      <c r="F40" s="80"/>
      <c r="G40" s="70"/>
      <c r="H40" s="62"/>
      <c r="I40" s="62"/>
      <c r="J40" s="67"/>
      <c r="K40" s="67"/>
      <c r="L40" s="67"/>
      <c r="M40" s="67"/>
      <c r="N40" s="67"/>
      <c r="O40" s="67"/>
      <c r="P40" s="68"/>
      <c r="Q40" s="68"/>
      <c r="R40" s="68"/>
      <c r="S40" s="71"/>
      <c r="T40" s="71"/>
      <c r="U40" s="71"/>
      <c r="W40" s="69"/>
      <c r="X40" s="69"/>
      <c r="Y40" s="69"/>
    </row>
    <row r="41" spans="1:25" ht="15">
      <c r="A41" s="81" t="s">
        <v>128</v>
      </c>
      <c r="C41" s="80">
        <v>50383.425</v>
      </c>
      <c r="D41" s="80">
        <v>24807.744</v>
      </c>
      <c r="E41" s="80">
        <v>75191.169</v>
      </c>
      <c r="F41" s="80"/>
      <c r="G41" s="70"/>
      <c r="H41" s="62"/>
      <c r="I41" s="62"/>
      <c r="J41" s="67"/>
      <c r="K41" s="67"/>
      <c r="L41" s="67"/>
      <c r="M41" s="67"/>
      <c r="N41" s="67"/>
      <c r="O41" s="67"/>
      <c r="P41" s="68"/>
      <c r="Q41" s="68"/>
      <c r="R41" s="68"/>
      <c r="S41" s="71"/>
      <c r="T41" s="71"/>
      <c r="U41" s="71"/>
      <c r="W41" s="69"/>
      <c r="X41" s="69"/>
      <c r="Y41" s="69"/>
    </row>
    <row r="42" spans="1:25" ht="15">
      <c r="A42" s="81" t="s">
        <v>129</v>
      </c>
      <c r="C42" s="80">
        <v>62516</v>
      </c>
      <c r="D42" s="80">
        <v>424.973</v>
      </c>
      <c r="E42" s="80">
        <v>62940.973</v>
      </c>
      <c r="F42" s="80"/>
      <c r="G42" s="70"/>
      <c r="H42" s="62"/>
      <c r="I42" s="62"/>
      <c r="J42" s="67"/>
      <c r="K42" s="67"/>
      <c r="L42" s="67"/>
      <c r="M42" s="67"/>
      <c r="N42" s="67"/>
      <c r="O42" s="67"/>
      <c r="P42" s="68"/>
      <c r="Q42" s="68"/>
      <c r="R42" s="68"/>
      <c r="S42" s="71"/>
      <c r="T42" s="71"/>
      <c r="U42" s="71"/>
      <c r="W42" s="69"/>
      <c r="X42" s="69"/>
      <c r="Y42" s="69"/>
    </row>
    <row r="43" spans="1:25" ht="15">
      <c r="A43" s="81" t="s">
        <v>130</v>
      </c>
      <c r="C43" s="80">
        <v>248541.338</v>
      </c>
      <c r="D43" s="80">
        <v>381734.721</v>
      </c>
      <c r="E43" s="80">
        <v>630276.059</v>
      </c>
      <c r="F43" s="80"/>
      <c r="G43" s="70"/>
      <c r="H43" s="62"/>
      <c r="I43" s="62"/>
      <c r="J43" s="67"/>
      <c r="K43" s="67"/>
      <c r="L43" s="67"/>
      <c r="M43" s="67"/>
      <c r="N43" s="67"/>
      <c r="O43" s="67"/>
      <c r="P43" s="68"/>
      <c r="Q43" s="68"/>
      <c r="R43" s="68"/>
      <c r="S43" s="71"/>
      <c r="T43" s="71"/>
      <c r="U43" s="71"/>
      <c r="W43" s="69"/>
      <c r="X43" s="69"/>
      <c r="Y43" s="69"/>
    </row>
    <row r="44" spans="3:25" ht="15">
      <c r="C44" s="83"/>
      <c r="D44" s="83"/>
      <c r="E44" s="83"/>
      <c r="F44" s="83"/>
      <c r="G44" s="70"/>
      <c r="H44" s="62"/>
      <c r="I44" s="62"/>
      <c r="J44" s="67"/>
      <c r="K44" s="67"/>
      <c r="L44" s="67"/>
      <c r="M44" s="67"/>
      <c r="N44" s="67"/>
      <c r="O44" s="67"/>
      <c r="P44" s="68"/>
      <c r="Q44" s="68"/>
      <c r="R44" s="68"/>
      <c r="S44" s="71"/>
      <c r="T44" s="71"/>
      <c r="U44" s="71"/>
      <c r="W44" s="69"/>
      <c r="X44" s="69"/>
      <c r="Y44" s="69"/>
    </row>
    <row r="45" spans="1:25" ht="15">
      <c r="A45" s="78" t="s">
        <v>131</v>
      </c>
      <c r="B45" s="82"/>
      <c r="C45" s="80">
        <v>3848792.559</v>
      </c>
      <c r="D45" s="80">
        <v>4880134.655</v>
      </c>
      <c r="E45" s="80">
        <v>8728927.214</v>
      </c>
      <c r="F45" s="80"/>
      <c r="G45" s="70"/>
      <c r="H45" s="62"/>
      <c r="I45" s="62"/>
      <c r="J45" s="67"/>
      <c r="K45" s="67"/>
      <c r="L45" s="67"/>
      <c r="M45" s="67"/>
      <c r="N45" s="67"/>
      <c r="O45" s="67"/>
      <c r="P45" s="68"/>
      <c r="Q45" s="68"/>
      <c r="R45" s="68"/>
      <c r="S45" s="71"/>
      <c r="T45" s="71"/>
      <c r="U45" s="71"/>
      <c r="W45" s="69"/>
      <c r="X45" s="69"/>
      <c r="Y45" s="69"/>
    </row>
    <row r="46" spans="3:25" ht="15">
      <c r="C46" s="83"/>
      <c r="D46" s="83"/>
      <c r="E46" s="83"/>
      <c r="F46" s="83"/>
      <c r="G46" s="70"/>
      <c r="J46" s="67"/>
      <c r="K46" s="67"/>
      <c r="L46" s="67"/>
      <c r="M46" s="67"/>
      <c r="N46" s="67"/>
      <c r="O46" s="67"/>
      <c r="P46" s="68"/>
      <c r="Q46" s="68"/>
      <c r="R46" s="68"/>
      <c r="S46" s="71"/>
      <c r="T46" s="71"/>
      <c r="U46" s="71"/>
      <c r="W46" s="69"/>
      <c r="X46" s="69"/>
      <c r="Y46" s="69"/>
    </row>
    <row r="47" spans="1:25" ht="15">
      <c r="A47" s="79" t="s">
        <v>87</v>
      </c>
      <c r="C47" s="70"/>
      <c r="D47" s="70"/>
      <c r="E47" s="70"/>
      <c r="F47" s="70"/>
      <c r="G47" s="70"/>
      <c r="J47" s="67"/>
      <c r="K47" s="67"/>
      <c r="L47" s="67"/>
      <c r="M47" s="67"/>
      <c r="N47" s="67"/>
      <c r="O47" s="67"/>
      <c r="P47" s="68"/>
      <c r="Q47" s="68"/>
      <c r="R47" s="68"/>
      <c r="S47" s="71"/>
      <c r="T47" s="71"/>
      <c r="U47" s="71"/>
      <c r="W47" s="69"/>
      <c r="X47" s="69"/>
      <c r="Y47" s="69"/>
    </row>
    <row r="48" spans="1:25" ht="15">
      <c r="A48" s="122" t="s">
        <v>35</v>
      </c>
      <c r="C48" s="70"/>
      <c r="D48" s="70"/>
      <c r="E48" s="70">
        <v>0</v>
      </c>
      <c r="F48" s="70"/>
      <c r="G48" s="70"/>
      <c r="J48" s="67"/>
      <c r="K48" s="67"/>
      <c r="L48" s="67"/>
      <c r="M48" s="67"/>
      <c r="N48" s="67"/>
      <c r="O48" s="67"/>
      <c r="P48" s="68"/>
      <c r="Q48" s="68"/>
      <c r="R48" s="68"/>
      <c r="S48" s="71"/>
      <c r="T48" s="71"/>
      <c r="U48" s="71"/>
      <c r="W48" s="69"/>
      <c r="X48" s="69"/>
      <c r="Y48" s="69"/>
    </row>
    <row r="49" spans="1:25" ht="15">
      <c r="A49" s="81"/>
      <c r="C49" s="70"/>
      <c r="D49" s="70"/>
      <c r="E49" s="70">
        <v>0</v>
      </c>
      <c r="F49" s="70"/>
      <c r="G49" s="70"/>
      <c r="J49" s="67"/>
      <c r="K49" s="67"/>
      <c r="L49" s="67"/>
      <c r="M49" s="67"/>
      <c r="N49" s="67"/>
      <c r="O49" s="67"/>
      <c r="P49" s="68"/>
      <c r="Q49" s="68"/>
      <c r="R49" s="68"/>
      <c r="S49" s="72"/>
      <c r="T49" s="72"/>
      <c r="U49" s="72"/>
      <c r="W49" s="69"/>
      <c r="X49" s="69"/>
      <c r="Y49" s="69"/>
    </row>
    <row r="50" spans="7:18" s="74" customFormat="1" ht="19.5" customHeight="1">
      <c r="G50" s="75"/>
      <c r="J50" s="76"/>
      <c r="K50" s="76"/>
      <c r="L50" s="76"/>
      <c r="M50" s="76"/>
      <c r="N50" s="76"/>
      <c r="O50" s="76"/>
      <c r="P50" s="77"/>
      <c r="Q50" s="77"/>
      <c r="R50" s="77"/>
    </row>
    <row r="51" spans="1:21" ht="11.25" customHeight="1">
      <c r="A51" s="65"/>
      <c r="B51" s="65"/>
      <c r="C51" s="65"/>
      <c r="D51" s="65"/>
      <c r="E51" s="65"/>
      <c r="F51" s="65"/>
      <c r="G51" s="73"/>
      <c r="J51" s="67"/>
      <c r="K51" s="67"/>
      <c r="L51" s="67"/>
      <c r="M51" s="67"/>
      <c r="N51" s="67"/>
      <c r="O51" s="67"/>
      <c r="P51" s="68"/>
      <c r="Q51" s="68"/>
      <c r="R51" s="68"/>
      <c r="S51" s="74"/>
      <c r="T51" s="74"/>
      <c r="U51" s="74"/>
    </row>
    <row r="52" ht="19.5" customHeight="1">
      <c r="G52" s="60"/>
    </row>
    <row r="53" ht="15">
      <c r="G53" s="60"/>
    </row>
    <row r="54" ht="15">
      <c r="G54" s="60"/>
    </row>
    <row r="55" ht="15">
      <c r="G55" s="60"/>
    </row>
    <row r="56" ht="15">
      <c r="G56" s="60"/>
    </row>
    <row r="57" ht="15">
      <c r="G57" s="60"/>
    </row>
    <row r="58" ht="15">
      <c r="G58" s="60"/>
    </row>
    <row r="59" ht="15">
      <c r="G59" s="60"/>
    </row>
    <row r="60" ht="15">
      <c r="G60" s="60"/>
    </row>
    <row r="61" ht="15">
      <c r="G61" s="60"/>
    </row>
    <row r="62" ht="15">
      <c r="G62" s="60"/>
    </row>
    <row r="63" ht="15">
      <c r="G63" s="60"/>
    </row>
    <row r="64" ht="15">
      <c r="G64" s="60"/>
    </row>
    <row r="65" ht="15">
      <c r="G65" s="60"/>
    </row>
    <row r="66" ht="15">
      <c r="G66" s="60"/>
    </row>
    <row r="67" ht="15">
      <c r="G67" s="60"/>
    </row>
    <row r="68" ht="15">
      <c r="G68" s="60"/>
    </row>
    <row r="69" ht="15">
      <c r="G69" s="60"/>
    </row>
    <row r="70" ht="1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">
      <c r="G113" s="60"/>
    </row>
    <row r="114" ht="15">
      <c r="G114" s="60"/>
    </row>
    <row r="115" ht="15">
      <c r="G115" s="60"/>
    </row>
    <row r="116" ht="15">
      <c r="G116" s="60"/>
    </row>
    <row r="117" ht="15">
      <c r="G117" s="60"/>
    </row>
    <row r="118" ht="15">
      <c r="G118" s="60"/>
    </row>
    <row r="119" ht="1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">
      <c r="G173" s="60"/>
    </row>
    <row r="174" ht="15">
      <c r="G174" s="60"/>
    </row>
    <row r="175" ht="15">
      <c r="G175" s="60"/>
    </row>
    <row r="176" ht="15">
      <c r="G176" s="60"/>
    </row>
    <row r="177" ht="15">
      <c r="G177" s="60"/>
    </row>
    <row r="178" ht="15">
      <c r="G178" s="60"/>
    </row>
    <row r="179" ht="1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">
      <c r="G233" s="60"/>
    </row>
    <row r="234" ht="15">
      <c r="G234" s="60"/>
    </row>
    <row r="235" ht="15">
      <c r="G235" s="60"/>
    </row>
    <row r="236" ht="15">
      <c r="G236" s="60"/>
    </row>
    <row r="237" ht="15">
      <c r="G237" s="60"/>
    </row>
    <row r="238" ht="15">
      <c r="G238" s="60"/>
    </row>
    <row r="239" ht="15">
      <c r="G239" s="60"/>
    </row>
    <row r="240" ht="15">
      <c r="G240" s="60"/>
    </row>
    <row r="241" ht="15">
      <c r="G241" s="60"/>
    </row>
    <row r="242" ht="15">
      <c r="G242" s="60"/>
    </row>
    <row r="243" ht="15">
      <c r="G243" s="60"/>
    </row>
    <row r="244" ht="15">
      <c r="G244" s="60"/>
    </row>
    <row r="245" ht="15">
      <c r="G245" s="60"/>
    </row>
    <row r="246" ht="15">
      <c r="G246" s="60"/>
    </row>
    <row r="247" ht="15">
      <c r="G247" s="60"/>
    </row>
    <row r="248" ht="15">
      <c r="G248" s="60"/>
    </row>
    <row r="249" ht="15">
      <c r="G249" s="60"/>
    </row>
    <row r="250" ht="15">
      <c r="G250" s="60"/>
    </row>
    <row r="251" ht="15">
      <c r="G251" s="60"/>
    </row>
    <row r="252" ht="15">
      <c r="G252" s="60"/>
    </row>
    <row r="253" ht="15">
      <c r="G253" s="60"/>
    </row>
    <row r="254" ht="15">
      <c r="G254" s="60"/>
    </row>
    <row r="255" ht="15">
      <c r="G255" s="60"/>
    </row>
    <row r="256" ht="15">
      <c r="G256" s="60"/>
    </row>
    <row r="257" ht="15">
      <c r="G257" s="60"/>
    </row>
    <row r="258" ht="15">
      <c r="G258" s="60"/>
    </row>
    <row r="259" ht="15">
      <c r="G259" s="60"/>
    </row>
    <row r="260" ht="15">
      <c r="G260" s="60"/>
    </row>
    <row r="261" ht="15">
      <c r="G261" s="60"/>
    </row>
    <row r="262" ht="15">
      <c r="G262" s="60"/>
    </row>
    <row r="263" ht="15">
      <c r="G263" s="60"/>
    </row>
    <row r="264" ht="15">
      <c r="G264" s="60"/>
    </row>
    <row r="265" ht="15">
      <c r="G265" s="60"/>
    </row>
    <row r="266" ht="15">
      <c r="G266" s="60"/>
    </row>
    <row r="267" ht="15">
      <c r="G267" s="60"/>
    </row>
    <row r="268" ht="15">
      <c r="G268" s="60"/>
    </row>
    <row r="269" ht="15">
      <c r="G269" s="60"/>
    </row>
    <row r="270" ht="15">
      <c r="G270" s="60"/>
    </row>
    <row r="271" ht="15">
      <c r="G271" s="60"/>
    </row>
    <row r="272" ht="15">
      <c r="G272" s="60"/>
    </row>
    <row r="273" ht="15">
      <c r="G273" s="60"/>
    </row>
    <row r="274" ht="15">
      <c r="G274" s="60"/>
    </row>
    <row r="275" ht="15">
      <c r="G275" s="60"/>
    </row>
    <row r="276" ht="15">
      <c r="G276" s="60"/>
    </row>
    <row r="277" ht="15">
      <c r="G277" s="60"/>
    </row>
    <row r="278" ht="15">
      <c r="G278" s="60"/>
    </row>
    <row r="279" ht="15">
      <c r="G279" s="60"/>
    </row>
    <row r="280" ht="15">
      <c r="G280" s="60"/>
    </row>
    <row r="281" ht="15">
      <c r="G281" s="60"/>
    </row>
    <row r="282" ht="15">
      <c r="G282" s="60"/>
    </row>
    <row r="283" ht="15">
      <c r="G283" s="60"/>
    </row>
    <row r="284" ht="15">
      <c r="G284" s="60"/>
    </row>
    <row r="285" ht="15">
      <c r="G285" s="60"/>
    </row>
    <row r="286" ht="15">
      <c r="G286" s="60"/>
    </row>
    <row r="287" ht="15">
      <c r="G287" s="60"/>
    </row>
    <row r="288" ht="15">
      <c r="G288" s="60"/>
    </row>
    <row r="289" ht="15">
      <c r="G289" s="60"/>
    </row>
    <row r="290" ht="15">
      <c r="G290" s="60"/>
    </row>
    <row r="291" ht="15">
      <c r="G291" s="60"/>
    </row>
    <row r="292" ht="15">
      <c r="G292" s="60"/>
    </row>
    <row r="293" ht="15">
      <c r="G293" s="60"/>
    </row>
    <row r="294" ht="15">
      <c r="G294" s="60"/>
    </row>
    <row r="295" ht="15">
      <c r="G295" s="60"/>
    </row>
    <row r="296" ht="15">
      <c r="G296" s="60"/>
    </row>
    <row r="297" ht="15">
      <c r="G297" s="60"/>
    </row>
    <row r="298" ht="15">
      <c r="G298" s="60"/>
    </row>
    <row r="299" ht="15">
      <c r="G299" s="60"/>
    </row>
    <row r="300" ht="15">
      <c r="G300" s="60"/>
    </row>
    <row r="301" ht="15">
      <c r="G301" s="60"/>
    </row>
    <row r="302" ht="15">
      <c r="G302" s="60"/>
    </row>
    <row r="303" ht="15">
      <c r="G303" s="60"/>
    </row>
    <row r="304" ht="15">
      <c r="G304" s="60"/>
    </row>
    <row r="305" ht="15">
      <c r="G305" s="60"/>
    </row>
    <row r="306" ht="15">
      <c r="G306" s="60"/>
    </row>
    <row r="307" ht="15">
      <c r="G307" s="60"/>
    </row>
    <row r="308" ht="15">
      <c r="G308" s="60"/>
    </row>
    <row r="309" ht="15">
      <c r="G309" s="60"/>
    </row>
    <row r="310" ht="15">
      <c r="G310" s="60"/>
    </row>
    <row r="311" ht="15">
      <c r="G311" s="60"/>
    </row>
    <row r="312" ht="15">
      <c r="G312" s="60"/>
    </row>
    <row r="313" ht="15">
      <c r="G313" s="60"/>
    </row>
    <row r="314" ht="15">
      <c r="G314" s="60"/>
    </row>
    <row r="315" ht="15">
      <c r="G315" s="60"/>
    </row>
    <row r="316" ht="15">
      <c r="G316" s="60"/>
    </row>
    <row r="317" ht="15">
      <c r="G317" s="60"/>
    </row>
    <row r="318" ht="15">
      <c r="G318" s="60"/>
    </row>
    <row r="319" ht="15">
      <c r="G319" s="60"/>
    </row>
    <row r="320" ht="15">
      <c r="G320" s="60"/>
    </row>
    <row r="321" ht="15">
      <c r="G321" s="60"/>
    </row>
    <row r="322" ht="15">
      <c r="G322" s="60"/>
    </row>
    <row r="323" ht="15">
      <c r="G323" s="60"/>
    </row>
    <row r="324" ht="15">
      <c r="G324" s="60"/>
    </row>
    <row r="325" ht="15">
      <c r="G325" s="60"/>
    </row>
    <row r="326" ht="15">
      <c r="G326" s="60"/>
    </row>
    <row r="327" ht="15">
      <c r="G327" s="60"/>
    </row>
    <row r="328" ht="15">
      <c r="G328" s="60"/>
    </row>
    <row r="329" ht="15">
      <c r="G329" s="60"/>
    </row>
    <row r="330" ht="15">
      <c r="G330" s="60"/>
    </row>
    <row r="331" ht="15">
      <c r="G331" s="60"/>
    </row>
    <row r="332" ht="15">
      <c r="G332" s="60"/>
    </row>
    <row r="333" ht="15">
      <c r="G333" s="60"/>
    </row>
    <row r="334" ht="15">
      <c r="G334" s="60"/>
    </row>
    <row r="335" ht="15">
      <c r="G335" s="60"/>
    </row>
    <row r="336" ht="15">
      <c r="G336" s="60"/>
    </row>
    <row r="337" ht="15">
      <c r="G337" s="60"/>
    </row>
    <row r="338" ht="15">
      <c r="G338" s="60"/>
    </row>
    <row r="339" ht="15">
      <c r="G339" s="60"/>
    </row>
    <row r="340" ht="15">
      <c r="G340" s="60"/>
    </row>
    <row r="341" ht="15">
      <c r="G341" s="60"/>
    </row>
    <row r="342" ht="15">
      <c r="G342" s="60"/>
    </row>
    <row r="343" ht="15">
      <c r="G343" s="60"/>
    </row>
    <row r="344" ht="15">
      <c r="G344" s="60"/>
    </row>
    <row r="345" ht="15">
      <c r="G345" s="60"/>
    </row>
    <row r="346" ht="15">
      <c r="G346" s="60"/>
    </row>
    <row r="347" ht="15">
      <c r="G347" s="60"/>
    </row>
    <row r="348" ht="15">
      <c r="G348" s="60"/>
    </row>
    <row r="349" ht="15">
      <c r="G349" s="60"/>
    </row>
    <row r="350" ht="15">
      <c r="G350" s="60"/>
    </row>
    <row r="351" ht="15">
      <c r="G351" s="60"/>
    </row>
    <row r="352" ht="15">
      <c r="G352" s="60"/>
    </row>
    <row r="353" ht="15">
      <c r="G353" s="60"/>
    </row>
    <row r="354" ht="15">
      <c r="G354" s="60"/>
    </row>
    <row r="355" ht="15">
      <c r="G355" s="60"/>
    </row>
    <row r="356" ht="15">
      <c r="G356" s="60"/>
    </row>
    <row r="357" ht="15">
      <c r="G357" s="60"/>
    </row>
    <row r="358" ht="15">
      <c r="G358" s="60"/>
    </row>
    <row r="359" ht="15">
      <c r="G359" s="60"/>
    </row>
    <row r="360" ht="15">
      <c r="G360" s="60"/>
    </row>
    <row r="361" ht="15">
      <c r="G361" s="60"/>
    </row>
    <row r="362" ht="15">
      <c r="G362" s="60"/>
    </row>
    <row r="363" ht="15">
      <c r="G363" s="60"/>
    </row>
    <row r="364" ht="15">
      <c r="G364" s="60"/>
    </row>
    <row r="365" ht="15">
      <c r="G365" s="60"/>
    </row>
    <row r="366" ht="15">
      <c r="G366" s="60"/>
    </row>
    <row r="367" ht="15">
      <c r="G367" s="60"/>
    </row>
    <row r="368" ht="15">
      <c r="G368" s="60"/>
    </row>
    <row r="369" ht="15">
      <c r="G369" s="60"/>
    </row>
    <row r="370" ht="15">
      <c r="G370" s="60"/>
    </row>
    <row r="371" ht="15">
      <c r="G371" s="60"/>
    </row>
    <row r="372" ht="15">
      <c r="G372" s="60"/>
    </row>
    <row r="373" ht="15">
      <c r="G373" s="60"/>
    </row>
    <row r="374" ht="15">
      <c r="G374" s="60"/>
    </row>
    <row r="375" ht="15">
      <c r="G375" s="60"/>
    </row>
    <row r="376" ht="15">
      <c r="G376" s="60"/>
    </row>
    <row r="377" ht="15">
      <c r="G377" s="60"/>
    </row>
    <row r="378" ht="15">
      <c r="G378" s="60"/>
    </row>
    <row r="379" ht="15">
      <c r="G379" s="60"/>
    </row>
    <row r="380" ht="15">
      <c r="G380" s="60"/>
    </row>
    <row r="381" ht="15">
      <c r="G381" s="60"/>
    </row>
    <row r="382" ht="15">
      <c r="G382" s="60"/>
    </row>
    <row r="383" ht="15">
      <c r="G383" s="60"/>
    </row>
    <row r="384" ht="15">
      <c r="G384" s="60"/>
    </row>
    <row r="385" ht="15">
      <c r="G385" s="60"/>
    </row>
    <row r="386" ht="15">
      <c r="G386" s="60"/>
    </row>
    <row r="387" ht="15">
      <c r="G387" s="60"/>
    </row>
    <row r="388" ht="15">
      <c r="G388" s="60"/>
    </row>
    <row r="389" ht="15">
      <c r="G389" s="60"/>
    </row>
    <row r="390" ht="15">
      <c r="G390" s="60"/>
    </row>
    <row r="391" ht="15">
      <c r="G391" s="60"/>
    </row>
    <row r="392" ht="15">
      <c r="G392" s="60"/>
    </row>
    <row r="393" ht="15">
      <c r="G393" s="60"/>
    </row>
    <row r="394" ht="15">
      <c r="G394" s="60"/>
    </row>
    <row r="395" ht="15">
      <c r="G395" s="60"/>
    </row>
    <row r="396" ht="15">
      <c r="G396" s="60"/>
    </row>
    <row r="397" ht="15">
      <c r="G397" s="60"/>
    </row>
    <row r="398" ht="15">
      <c r="G398" s="60"/>
    </row>
    <row r="399" ht="15">
      <c r="G399" s="60"/>
    </row>
    <row r="400" ht="15">
      <c r="G400" s="60"/>
    </row>
    <row r="401" ht="15">
      <c r="G401" s="60"/>
    </row>
    <row r="402" ht="15">
      <c r="G402" s="60"/>
    </row>
    <row r="403" ht="15">
      <c r="G403" s="60"/>
    </row>
    <row r="404" ht="15">
      <c r="G404" s="60"/>
    </row>
    <row r="405" ht="15">
      <c r="G405" s="60"/>
    </row>
    <row r="406" ht="15">
      <c r="G406" s="60"/>
    </row>
    <row r="407" ht="15">
      <c r="G407" s="60"/>
    </row>
    <row r="408" ht="15">
      <c r="G408" s="60"/>
    </row>
    <row r="409" ht="15">
      <c r="G409" s="60"/>
    </row>
    <row r="410" ht="15">
      <c r="G410" s="60"/>
    </row>
    <row r="411" ht="15">
      <c r="G411" s="60"/>
    </row>
    <row r="412" ht="15">
      <c r="G412" s="60"/>
    </row>
    <row r="413" ht="15">
      <c r="G413" s="60"/>
    </row>
    <row r="414" ht="15">
      <c r="G414" s="60"/>
    </row>
    <row r="415" ht="15">
      <c r="G415" s="60"/>
    </row>
    <row r="416" ht="15">
      <c r="G416" s="60"/>
    </row>
    <row r="417" ht="15">
      <c r="G417" s="60"/>
    </row>
    <row r="418" ht="15">
      <c r="G418" s="60"/>
    </row>
    <row r="419" ht="15">
      <c r="G419" s="60"/>
    </row>
    <row r="420" ht="15">
      <c r="G420" s="60"/>
    </row>
    <row r="421" ht="15">
      <c r="G421" s="60"/>
    </row>
    <row r="422" ht="15">
      <c r="G422" s="60"/>
    </row>
    <row r="423" ht="15">
      <c r="G423" s="60"/>
    </row>
    <row r="424" ht="15">
      <c r="G424" s="60"/>
    </row>
    <row r="425" ht="15">
      <c r="G425" s="60"/>
    </row>
    <row r="426" ht="15">
      <c r="G426" s="60"/>
    </row>
    <row r="427" ht="15">
      <c r="G427" s="60"/>
    </row>
    <row r="428" ht="15">
      <c r="G428" s="60"/>
    </row>
    <row r="429" ht="15">
      <c r="G429" s="60"/>
    </row>
    <row r="430" ht="15">
      <c r="G430" s="60"/>
    </row>
    <row r="431" ht="15">
      <c r="G431" s="60"/>
    </row>
    <row r="432" ht="15">
      <c r="G432" s="60"/>
    </row>
    <row r="433" ht="15">
      <c r="G433" s="60"/>
    </row>
    <row r="434" ht="15">
      <c r="G434" s="60"/>
    </row>
    <row r="435" ht="15">
      <c r="G435" s="60"/>
    </row>
    <row r="436" ht="15">
      <c r="G436" s="60"/>
    </row>
    <row r="437" ht="15">
      <c r="G437" s="60"/>
    </row>
    <row r="438" ht="15">
      <c r="G438" s="60"/>
    </row>
    <row r="439" ht="15">
      <c r="G439" s="60"/>
    </row>
    <row r="440" ht="15">
      <c r="G440" s="60"/>
    </row>
    <row r="441" ht="15">
      <c r="G441" s="60"/>
    </row>
    <row r="442" ht="15">
      <c r="G442" s="60"/>
    </row>
    <row r="443" ht="15">
      <c r="G443" s="60"/>
    </row>
    <row r="444" ht="15">
      <c r="G444" s="60"/>
    </row>
    <row r="445" ht="15">
      <c r="G445" s="60"/>
    </row>
    <row r="446" ht="15">
      <c r="G446" s="60"/>
    </row>
    <row r="447" ht="15">
      <c r="G447" s="60"/>
    </row>
    <row r="448" ht="15">
      <c r="G448" s="60"/>
    </row>
    <row r="449" ht="15">
      <c r="G449" s="60"/>
    </row>
    <row r="450" ht="15">
      <c r="G450" s="60"/>
    </row>
    <row r="451" ht="15">
      <c r="G451" s="60"/>
    </row>
    <row r="452" ht="15">
      <c r="G452" s="60"/>
    </row>
    <row r="453" ht="15">
      <c r="G453" s="60"/>
    </row>
    <row r="454" ht="15">
      <c r="G454" s="60"/>
    </row>
    <row r="455" ht="15">
      <c r="G455" s="60"/>
    </row>
    <row r="456" ht="15">
      <c r="G456" s="60"/>
    </row>
    <row r="457" ht="15">
      <c r="G457" s="60"/>
    </row>
    <row r="458" ht="15">
      <c r="G458" s="60"/>
    </row>
    <row r="459" ht="15">
      <c r="G459" s="60"/>
    </row>
    <row r="460" ht="15">
      <c r="G460" s="60"/>
    </row>
    <row r="461" ht="15">
      <c r="G461" s="60"/>
    </row>
    <row r="462" ht="15">
      <c r="G462" s="60"/>
    </row>
    <row r="463" ht="15">
      <c r="G463" s="60"/>
    </row>
    <row r="464" ht="15">
      <c r="G464" s="60"/>
    </row>
    <row r="465" ht="15">
      <c r="G465" s="60"/>
    </row>
    <row r="466" ht="15">
      <c r="G466" s="60"/>
    </row>
    <row r="467" ht="15">
      <c r="G467" s="60"/>
    </row>
    <row r="468" ht="15">
      <c r="G468" s="60"/>
    </row>
    <row r="469" ht="15">
      <c r="G469" s="60"/>
    </row>
    <row r="470" ht="15">
      <c r="G470" s="60"/>
    </row>
    <row r="471" ht="15">
      <c r="G471" s="60"/>
    </row>
    <row r="472" ht="15">
      <c r="G472" s="60"/>
    </row>
    <row r="473" ht="15">
      <c r="G473" s="60"/>
    </row>
    <row r="474" ht="15">
      <c r="G474" s="60"/>
    </row>
    <row r="475" ht="15">
      <c r="G475" s="60"/>
    </row>
    <row r="476" ht="15">
      <c r="G476" s="60"/>
    </row>
    <row r="477" ht="15">
      <c r="G477" s="60"/>
    </row>
    <row r="478" ht="15">
      <c r="G478" s="60"/>
    </row>
    <row r="479" ht="15">
      <c r="G479" s="60"/>
    </row>
    <row r="480" ht="15">
      <c r="G480" s="60"/>
    </row>
    <row r="481" ht="15">
      <c r="G481" s="60"/>
    </row>
    <row r="482" ht="15">
      <c r="G482" s="60"/>
    </row>
    <row r="483" ht="15">
      <c r="G483" s="60"/>
    </row>
    <row r="484" ht="15">
      <c r="G484" s="60"/>
    </row>
    <row r="485" ht="15">
      <c r="G485" s="60"/>
    </row>
    <row r="486" ht="15">
      <c r="G486" s="60"/>
    </row>
    <row r="487" ht="15">
      <c r="G487" s="60"/>
    </row>
    <row r="488" ht="15">
      <c r="G488" s="60"/>
    </row>
    <row r="489" ht="15">
      <c r="G489" s="60"/>
    </row>
    <row r="490" ht="15">
      <c r="G490" s="60"/>
    </row>
    <row r="491" ht="15">
      <c r="G491" s="60"/>
    </row>
    <row r="492" ht="15">
      <c r="G492" s="60"/>
    </row>
    <row r="493" ht="15">
      <c r="G493" s="60"/>
    </row>
    <row r="494" ht="15">
      <c r="G494" s="60"/>
    </row>
    <row r="495" ht="15">
      <c r="G495" s="60"/>
    </row>
    <row r="496" ht="15">
      <c r="G496" s="60"/>
    </row>
    <row r="497" ht="15">
      <c r="G497" s="60"/>
    </row>
    <row r="498" ht="15">
      <c r="G498" s="60"/>
    </row>
    <row r="499" ht="15">
      <c r="G499" s="60"/>
    </row>
    <row r="500" ht="15">
      <c r="G500" s="60"/>
    </row>
    <row r="501" ht="15">
      <c r="G501" s="60"/>
    </row>
    <row r="502" ht="15">
      <c r="G502" s="60"/>
    </row>
    <row r="503" ht="15">
      <c r="G503" s="60"/>
    </row>
    <row r="504" ht="15">
      <c r="G504" s="60"/>
    </row>
    <row r="505" ht="15">
      <c r="G505" s="60"/>
    </row>
    <row r="506" ht="15">
      <c r="G506" s="60"/>
    </row>
    <row r="507" ht="15">
      <c r="G507" s="60"/>
    </row>
    <row r="508" ht="15">
      <c r="G508" s="60"/>
    </row>
    <row r="509" ht="15">
      <c r="G509" s="60"/>
    </row>
    <row r="510" ht="15">
      <c r="G510" s="60"/>
    </row>
    <row r="511" ht="15">
      <c r="G511" s="60"/>
    </row>
    <row r="512" ht="15">
      <c r="G512" s="60"/>
    </row>
    <row r="513" ht="15">
      <c r="G513" s="60"/>
    </row>
    <row r="514" ht="15">
      <c r="G514" s="60"/>
    </row>
    <row r="515" ht="15">
      <c r="G515" s="60"/>
    </row>
    <row r="516" ht="15">
      <c r="G516" s="60"/>
    </row>
    <row r="517" ht="15">
      <c r="G517" s="60"/>
    </row>
    <row r="518" ht="15">
      <c r="G518" s="60"/>
    </row>
    <row r="519" ht="15">
      <c r="G519" s="60"/>
    </row>
    <row r="520" ht="15">
      <c r="G520" s="60"/>
    </row>
    <row r="521" ht="15">
      <c r="G521" s="60"/>
    </row>
    <row r="522" ht="15">
      <c r="G522" s="60"/>
    </row>
    <row r="523" ht="15">
      <c r="G523" s="60"/>
    </row>
    <row r="524" ht="15">
      <c r="G524" s="60"/>
    </row>
    <row r="525" ht="15">
      <c r="G525" s="60"/>
    </row>
    <row r="526" ht="15">
      <c r="G526" s="60"/>
    </row>
    <row r="527" ht="15">
      <c r="G527" s="60"/>
    </row>
    <row r="528" ht="15">
      <c r="G528" s="60"/>
    </row>
    <row r="529" ht="15">
      <c r="G529" s="60"/>
    </row>
    <row r="530" ht="15">
      <c r="G530" s="60"/>
    </row>
    <row r="531" ht="15">
      <c r="G531" s="60"/>
    </row>
    <row r="532" ht="15">
      <c r="G532" s="60"/>
    </row>
    <row r="533" ht="15">
      <c r="G533" s="60"/>
    </row>
    <row r="534" ht="15">
      <c r="G534" s="60"/>
    </row>
    <row r="535" ht="15">
      <c r="G535" s="60"/>
    </row>
    <row r="536" ht="15">
      <c r="G536" s="60"/>
    </row>
    <row r="537" ht="15">
      <c r="G537" s="60"/>
    </row>
    <row r="538" ht="15">
      <c r="G538" s="60"/>
    </row>
    <row r="539" ht="15">
      <c r="G539" s="60"/>
    </row>
    <row r="540" ht="15">
      <c r="G540" s="60"/>
    </row>
    <row r="541" ht="15">
      <c r="G541" s="60"/>
    </row>
    <row r="542" ht="15">
      <c r="G542" s="60"/>
    </row>
    <row r="543" ht="15">
      <c r="G543" s="60"/>
    </row>
    <row r="544" ht="15">
      <c r="G544" s="60"/>
    </row>
    <row r="545" ht="15">
      <c r="G545" s="60"/>
    </row>
    <row r="546" ht="15">
      <c r="G546" s="60"/>
    </row>
    <row r="547" ht="15">
      <c r="G547" s="60"/>
    </row>
    <row r="548" ht="15">
      <c r="G548" s="60"/>
    </row>
    <row r="549" ht="15">
      <c r="G549" s="60"/>
    </row>
    <row r="550" ht="15">
      <c r="G550" s="60"/>
    </row>
    <row r="551" ht="15">
      <c r="G551" s="60"/>
    </row>
    <row r="552" ht="15">
      <c r="G552" s="60"/>
    </row>
    <row r="553" ht="15">
      <c r="G553" s="60"/>
    </row>
    <row r="554" ht="15">
      <c r="G554" s="60"/>
    </row>
    <row r="555" ht="15">
      <c r="G555" s="60"/>
    </row>
    <row r="556" ht="15">
      <c r="G556" s="60"/>
    </row>
    <row r="557" ht="15">
      <c r="G557" s="60"/>
    </row>
    <row r="558" ht="15">
      <c r="G558" s="60"/>
    </row>
    <row r="559" ht="15">
      <c r="G559" s="60"/>
    </row>
    <row r="560" ht="15">
      <c r="G560" s="60"/>
    </row>
    <row r="561" ht="15">
      <c r="G561" s="60"/>
    </row>
    <row r="562" ht="15">
      <c r="G562" s="60"/>
    </row>
    <row r="563" ht="15">
      <c r="G563" s="60"/>
    </row>
    <row r="564" ht="15">
      <c r="G564" s="60"/>
    </row>
    <row r="565" ht="15">
      <c r="G565" s="60"/>
    </row>
    <row r="566" ht="15">
      <c r="G566" s="60"/>
    </row>
    <row r="567" ht="15">
      <c r="G567" s="60"/>
    </row>
    <row r="568" ht="15">
      <c r="G568" s="60"/>
    </row>
    <row r="569" ht="15">
      <c r="G569" s="60"/>
    </row>
    <row r="570" ht="15">
      <c r="G570" s="60"/>
    </row>
    <row r="571" ht="15">
      <c r="G571" s="60"/>
    </row>
    <row r="572" ht="15">
      <c r="G572" s="60"/>
    </row>
    <row r="573" ht="15">
      <c r="G573" s="60"/>
    </row>
    <row r="574" ht="15">
      <c r="G574" s="60"/>
    </row>
    <row r="575" ht="15">
      <c r="G575" s="60"/>
    </row>
    <row r="576" ht="15">
      <c r="G576" s="60"/>
    </row>
    <row r="577" ht="15">
      <c r="G577" s="60"/>
    </row>
    <row r="578" ht="15">
      <c r="G578" s="60"/>
    </row>
    <row r="579" ht="15">
      <c r="G579" s="60"/>
    </row>
    <row r="580" ht="15">
      <c r="G580" s="60"/>
    </row>
    <row r="581" ht="1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21"/>
    </row>
    <row r="2" spans="1:8" ht="15">
      <c r="A2" s="123" t="s">
        <v>248</v>
      </c>
      <c r="B2" s="124"/>
      <c r="C2" s="124"/>
      <c r="D2" s="124"/>
      <c r="E2" s="21"/>
      <c r="F2" s="21"/>
      <c r="G2" s="124"/>
      <c r="H2" s="124"/>
    </row>
    <row r="3" spans="1:8" ht="15" customHeight="1">
      <c r="A3" s="19"/>
      <c r="B3" s="19"/>
      <c r="C3" s="19"/>
      <c r="D3" s="19"/>
      <c r="E3" s="19"/>
      <c r="F3" s="19"/>
      <c r="G3" s="19"/>
      <c r="H3" s="21"/>
    </row>
    <row r="4" spans="1:8" ht="15" customHeight="1">
      <c r="A4" s="19"/>
      <c r="B4" s="19"/>
      <c r="C4" s="19"/>
      <c r="D4" s="19"/>
      <c r="E4" s="19"/>
      <c r="F4" s="19"/>
      <c r="G4" s="19"/>
      <c r="H4" s="21"/>
    </row>
    <row r="5" spans="1:8" ht="15" customHeight="1">
      <c r="A5" s="19"/>
      <c r="B5" s="19"/>
      <c r="C5" s="19"/>
      <c r="D5" s="19"/>
      <c r="E5" s="19"/>
      <c r="F5" s="19"/>
      <c r="G5" s="19"/>
      <c r="H5" s="19"/>
    </row>
    <row r="6" spans="1:8" ht="15" customHeight="1">
      <c r="A6" s="19"/>
      <c r="B6" s="19"/>
      <c r="C6" s="152" t="s">
        <v>250</v>
      </c>
      <c r="D6" s="19"/>
      <c r="E6" s="20" t="s">
        <v>249</v>
      </c>
      <c r="F6" s="125"/>
      <c r="G6" s="21"/>
      <c r="H6" s="24"/>
    </row>
    <row r="7" spans="1:8" ht="15" customHeight="1">
      <c r="A7" s="19"/>
      <c r="B7" s="19"/>
      <c r="C7" s="22" t="s">
        <v>155</v>
      </c>
      <c r="D7" s="19"/>
      <c r="E7" s="19"/>
      <c r="F7" s="19"/>
      <c r="G7" s="19"/>
      <c r="H7" s="19"/>
    </row>
    <row r="8" spans="1:8" ht="15" customHeight="1">
      <c r="A8" s="19"/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23" t="s">
        <v>156</v>
      </c>
      <c r="C9" s="24"/>
      <c r="D9" s="24"/>
      <c r="E9" s="154">
        <v>39053</v>
      </c>
      <c r="F9" s="154">
        <v>38963</v>
      </c>
      <c r="G9" s="154">
        <v>38777</v>
      </c>
      <c r="H9" s="24"/>
    </row>
    <row r="10" spans="1:8" ht="15" customHeight="1">
      <c r="A10" s="19"/>
      <c r="B10" s="19"/>
      <c r="C10" s="19"/>
      <c r="D10" s="19"/>
      <c r="E10" s="19"/>
      <c r="F10" s="19"/>
      <c r="G10" s="19"/>
      <c r="H10" s="19"/>
    </row>
    <row r="11" spans="1:8" ht="15" customHeight="1">
      <c r="A11" s="19"/>
      <c r="B11" s="19"/>
      <c r="C11" s="19"/>
      <c r="D11" s="19"/>
      <c r="E11" s="19"/>
      <c r="F11" s="19"/>
      <c r="G11" s="19"/>
      <c r="H11" s="19"/>
    </row>
    <row r="12" spans="1:8" ht="15" customHeight="1">
      <c r="A12" s="19"/>
      <c r="B12" s="25" t="s">
        <v>158</v>
      </c>
      <c r="C12" s="94">
        <v>150480.414</v>
      </c>
      <c r="D12" s="127"/>
      <c r="E12" s="47">
        <v>-1.0379</v>
      </c>
      <c r="F12" s="47">
        <v>-5.69895</v>
      </c>
      <c r="G12" s="47">
        <v>8.84461</v>
      </c>
      <c r="H12" s="19"/>
    </row>
    <row r="13" spans="1:8" ht="15" customHeight="1">
      <c r="A13" s="19"/>
      <c r="B13" s="19"/>
      <c r="C13" s="128"/>
      <c r="D13" s="129"/>
      <c r="E13" s="47"/>
      <c r="F13" s="47"/>
      <c r="G13" s="47"/>
      <c r="H13" s="19"/>
    </row>
    <row r="14" spans="1:8" ht="15" customHeight="1">
      <c r="A14" s="19"/>
      <c r="B14" s="19"/>
      <c r="C14" s="128"/>
      <c r="D14" s="129"/>
      <c r="E14" s="47"/>
      <c r="F14" s="47"/>
      <c r="G14" s="47"/>
      <c r="H14" s="19"/>
    </row>
    <row r="15" spans="1:8" ht="15" customHeight="1">
      <c r="A15" s="19"/>
      <c r="B15" s="25" t="s">
        <v>159</v>
      </c>
      <c r="C15" s="94">
        <v>106006.732</v>
      </c>
      <c r="D15" s="127"/>
      <c r="E15" s="47">
        <v>2.62707</v>
      </c>
      <c r="F15" s="47">
        <v>0.05815</v>
      </c>
      <c r="G15" s="47">
        <v>-1.85137</v>
      </c>
      <c r="H15" s="19"/>
    </row>
    <row r="16" spans="1:8" ht="15" customHeight="1">
      <c r="A16" s="19"/>
      <c r="B16" s="19"/>
      <c r="C16" s="128"/>
      <c r="D16" s="129"/>
      <c r="E16" s="47"/>
      <c r="F16" s="47"/>
      <c r="G16" s="47"/>
      <c r="H16" s="19"/>
    </row>
    <row r="17" spans="1:8" ht="15" customHeight="1">
      <c r="A17" s="19"/>
      <c r="B17" s="19"/>
      <c r="C17" s="128"/>
      <c r="D17" s="129"/>
      <c r="E17" s="47"/>
      <c r="F17" s="47"/>
      <c r="G17" s="47"/>
      <c r="H17" s="19"/>
    </row>
    <row r="18" spans="1:8" ht="15" customHeight="1">
      <c r="A18" s="19"/>
      <c r="B18" s="25" t="s">
        <v>160</v>
      </c>
      <c r="C18" s="94">
        <v>126843.802</v>
      </c>
      <c r="D18" s="127"/>
      <c r="E18" s="47">
        <v>2.88138</v>
      </c>
      <c r="F18" s="47">
        <v>0.95352</v>
      </c>
      <c r="G18" s="47">
        <v>4.07507</v>
      </c>
      <c r="H18" s="19"/>
    </row>
    <row r="19" spans="1:8" ht="15" customHeight="1">
      <c r="A19" s="19"/>
      <c r="B19" s="19"/>
      <c r="C19" s="128"/>
      <c r="D19" s="129"/>
      <c r="E19" s="47"/>
      <c r="F19" s="47"/>
      <c r="G19" s="47"/>
      <c r="H19" s="19"/>
    </row>
    <row r="20" spans="1:8" ht="15" customHeight="1">
      <c r="A20" s="19"/>
      <c r="B20" s="19"/>
      <c r="C20" s="128"/>
      <c r="D20" s="129"/>
      <c r="E20" s="47"/>
      <c r="F20" s="47"/>
      <c r="G20" s="47"/>
      <c r="H20" s="19"/>
    </row>
    <row r="21" spans="1:8" ht="15" customHeight="1">
      <c r="A21" s="19"/>
      <c r="B21" s="25" t="s">
        <v>161</v>
      </c>
      <c r="C21" s="94">
        <v>496378.742</v>
      </c>
      <c r="D21" s="127"/>
      <c r="E21" s="47">
        <v>0.9308</v>
      </c>
      <c r="F21" s="47">
        <v>5.0233</v>
      </c>
      <c r="G21" s="47">
        <v>10.07829</v>
      </c>
      <c r="H21" s="19"/>
    </row>
    <row r="22" spans="1:8" ht="15" customHeight="1">
      <c r="A22" s="19"/>
      <c r="B22" s="26" t="s">
        <v>162</v>
      </c>
      <c r="C22" s="128"/>
      <c r="D22" s="129"/>
      <c r="E22" s="47"/>
      <c r="F22" s="47"/>
      <c r="G22" s="47"/>
      <c r="H22" s="19"/>
    </row>
    <row r="23" spans="1:8" ht="15" customHeight="1">
      <c r="A23" s="19"/>
      <c r="B23" s="19"/>
      <c r="C23" s="94"/>
      <c r="D23" s="127"/>
      <c r="E23" s="47"/>
      <c r="F23" s="47"/>
      <c r="G23" s="47"/>
      <c r="H23" s="19"/>
    </row>
    <row r="24" spans="1:8" ht="15" customHeight="1">
      <c r="A24" s="19"/>
      <c r="B24" s="19"/>
      <c r="C24" s="94"/>
      <c r="D24" s="127"/>
      <c r="E24" s="47"/>
      <c r="F24" s="47"/>
      <c r="G24" s="47"/>
      <c r="H24" s="19"/>
    </row>
    <row r="25" spans="1:8" ht="15" customHeight="1">
      <c r="A25" s="19"/>
      <c r="B25" s="25" t="s">
        <v>163</v>
      </c>
      <c r="C25" s="94">
        <v>108383.222</v>
      </c>
      <c r="D25" s="127"/>
      <c r="E25" s="47">
        <v>2.7641</v>
      </c>
      <c r="F25" s="47">
        <v>4.89175</v>
      </c>
      <c r="G25" s="47">
        <v>7.05604</v>
      </c>
      <c r="H25" s="19"/>
    </row>
    <row r="26" spans="1:8" ht="15" customHeight="1">
      <c r="A26" s="19"/>
      <c r="B26" s="19"/>
      <c r="C26" s="94"/>
      <c r="D26" s="127"/>
      <c r="E26" s="47"/>
      <c r="F26" s="47"/>
      <c r="G26" s="47"/>
      <c r="H26" s="19"/>
    </row>
    <row r="27" spans="1:8" ht="15" customHeight="1">
      <c r="A27" s="19"/>
      <c r="B27" s="19"/>
      <c r="C27" s="94"/>
      <c r="D27" s="127"/>
      <c r="E27" s="47"/>
      <c r="F27" s="47"/>
      <c r="G27" s="47"/>
      <c r="H27" s="19"/>
    </row>
    <row r="28" spans="1:8" ht="15" customHeight="1">
      <c r="A28" s="19"/>
      <c r="B28" s="25" t="s">
        <v>164</v>
      </c>
      <c r="C28" s="94">
        <v>208137.884</v>
      </c>
      <c r="D28" s="127"/>
      <c r="E28" s="47">
        <v>12.43032</v>
      </c>
      <c r="F28" s="47">
        <v>9.609</v>
      </c>
      <c r="G28" s="47">
        <v>13.30206</v>
      </c>
      <c r="H28" s="19"/>
    </row>
    <row r="29" spans="1:8" ht="15" customHeight="1">
      <c r="A29" s="19"/>
      <c r="B29" s="19"/>
      <c r="C29" s="94"/>
      <c r="D29" s="127"/>
      <c r="E29" s="47"/>
      <c r="F29" s="47"/>
      <c r="G29" s="47"/>
      <c r="H29" s="19"/>
    </row>
    <row r="30" spans="1:8" ht="15" customHeight="1">
      <c r="A30" s="19"/>
      <c r="B30" s="19"/>
      <c r="C30" s="94"/>
      <c r="D30" s="127"/>
      <c r="E30" s="47"/>
      <c r="F30" s="47"/>
      <c r="G30" s="47"/>
      <c r="H30" s="19"/>
    </row>
    <row r="31" spans="1:8" ht="15" customHeight="1">
      <c r="A31" s="19"/>
      <c r="B31" s="19" t="s">
        <v>165</v>
      </c>
      <c r="C31" s="94">
        <v>88606.696</v>
      </c>
      <c r="D31" s="127"/>
      <c r="E31" s="47">
        <v>959.546</v>
      </c>
      <c r="F31" s="47">
        <v>85.07455</v>
      </c>
      <c r="G31" s="47">
        <v>1152.9808</v>
      </c>
      <c r="H31" s="19"/>
    </row>
    <row r="32" spans="1:8" ht="15" customHeight="1">
      <c r="A32" s="19"/>
      <c r="B32" s="19"/>
      <c r="C32" s="94"/>
      <c r="D32" s="127"/>
      <c r="E32" s="47"/>
      <c r="F32" s="47"/>
      <c r="G32" s="47"/>
      <c r="H32" s="19"/>
    </row>
    <row r="33" spans="1:8" ht="15" customHeight="1">
      <c r="A33" s="19"/>
      <c r="B33" s="19"/>
      <c r="C33" s="94"/>
      <c r="D33" s="127"/>
      <c r="E33" s="47"/>
      <c r="F33" s="47"/>
      <c r="G33" s="47"/>
      <c r="H33" s="19"/>
    </row>
    <row r="34" spans="1:8" ht="15" customHeight="1">
      <c r="A34" s="19"/>
      <c r="B34" s="25" t="s">
        <v>166</v>
      </c>
      <c r="C34" s="94"/>
      <c r="D34" s="127"/>
      <c r="E34" s="47"/>
      <c r="F34" s="47"/>
      <c r="G34" s="47"/>
      <c r="H34" s="19"/>
    </row>
    <row r="35" spans="1:8" ht="15" customHeight="1">
      <c r="A35" s="19"/>
      <c r="B35" s="19"/>
      <c r="C35" s="94"/>
      <c r="D35" s="127"/>
      <c r="E35" s="47"/>
      <c r="F35" s="47"/>
      <c r="G35" s="47"/>
      <c r="H35" s="19"/>
    </row>
    <row r="36" spans="1:8" ht="15" customHeight="1">
      <c r="A36" s="19"/>
      <c r="B36" s="26" t="s">
        <v>167</v>
      </c>
      <c r="C36" s="94">
        <v>57658.526</v>
      </c>
      <c r="D36" s="127"/>
      <c r="E36" s="47">
        <v>-3.52845</v>
      </c>
      <c r="F36" s="47">
        <v>-6.40142</v>
      </c>
      <c r="G36" s="47">
        <v>-11.93965</v>
      </c>
      <c r="H36" s="19"/>
    </row>
    <row r="37" spans="1:8" ht="15" customHeight="1">
      <c r="A37" s="19"/>
      <c r="B37" s="26" t="s">
        <v>168</v>
      </c>
      <c r="C37" s="94"/>
      <c r="D37" s="127"/>
      <c r="E37" s="47"/>
      <c r="F37" s="47"/>
      <c r="G37" s="47"/>
      <c r="H37" s="19"/>
    </row>
    <row r="38" spans="1:8" ht="15" customHeight="1">
      <c r="A38" s="19"/>
      <c r="B38" s="26" t="s">
        <v>169</v>
      </c>
      <c r="C38" s="94"/>
      <c r="D38" s="127"/>
      <c r="E38" s="47"/>
      <c r="F38" s="47"/>
      <c r="G38" s="47"/>
      <c r="H38" s="19"/>
    </row>
    <row r="39" spans="1:8" ht="15" customHeight="1">
      <c r="A39" s="19"/>
      <c r="B39" s="25" t="s">
        <v>170</v>
      </c>
      <c r="C39" s="94"/>
      <c r="D39" s="127"/>
      <c r="E39" s="47"/>
      <c r="F39" s="47"/>
      <c r="G39" s="47"/>
      <c r="H39" s="19"/>
    </row>
    <row r="40" spans="1:8" ht="15" customHeight="1">
      <c r="A40" s="19"/>
      <c r="B40" s="19"/>
      <c r="C40" s="94"/>
      <c r="D40" s="127"/>
      <c r="E40" s="47"/>
      <c r="F40" s="47"/>
      <c r="G40" s="47"/>
      <c r="H40" s="19"/>
    </row>
    <row r="41" spans="1:8" ht="15" customHeight="1">
      <c r="A41" s="19"/>
      <c r="B41" s="26" t="s">
        <v>171</v>
      </c>
      <c r="C41" s="94">
        <v>536266.551</v>
      </c>
      <c r="D41" s="127"/>
      <c r="E41" s="47">
        <v>0.23524</v>
      </c>
      <c r="F41" s="47">
        <v>0.87241</v>
      </c>
      <c r="G41" s="47">
        <v>0.34456</v>
      </c>
      <c r="H41" s="19"/>
    </row>
    <row r="42" spans="1:8" ht="15" customHeight="1">
      <c r="A42" s="19"/>
      <c r="B42" s="26" t="s">
        <v>172</v>
      </c>
      <c r="C42" s="94"/>
      <c r="D42" s="127"/>
      <c r="E42" s="47"/>
      <c r="F42" s="47"/>
      <c r="G42" s="47"/>
      <c r="H42" s="19"/>
    </row>
    <row r="43" spans="1:8" ht="15" customHeight="1">
      <c r="A43" s="19"/>
      <c r="B43" s="19"/>
      <c r="C43" s="94"/>
      <c r="D43" s="127"/>
      <c r="E43" s="47"/>
      <c r="F43" s="47"/>
      <c r="G43" s="47"/>
      <c r="H43" s="19"/>
    </row>
    <row r="44" spans="1:8" ht="15" customHeight="1">
      <c r="A44" s="19"/>
      <c r="B44" s="26" t="s">
        <v>173</v>
      </c>
      <c r="C44" s="94">
        <v>191050.001</v>
      </c>
      <c r="D44" s="127"/>
      <c r="E44" s="47">
        <v>4.56881</v>
      </c>
      <c r="F44" s="47">
        <v>10.8678</v>
      </c>
      <c r="G44" s="47">
        <v>17.22052</v>
      </c>
      <c r="H44" s="19"/>
    </row>
    <row r="45" spans="1:8" ht="15" customHeight="1">
      <c r="A45" s="19"/>
      <c r="B45" s="19"/>
      <c r="C45" s="94"/>
      <c r="D45" s="127"/>
      <c r="E45" s="47"/>
      <c r="F45" s="47"/>
      <c r="G45" s="47"/>
      <c r="H45" s="19"/>
    </row>
    <row r="46" spans="1:8" ht="15" customHeight="1">
      <c r="A46" s="19"/>
      <c r="B46" s="25" t="s">
        <v>174</v>
      </c>
      <c r="C46" s="94">
        <v>218823.992</v>
      </c>
      <c r="D46" s="127"/>
      <c r="E46" s="47">
        <v>21.68975</v>
      </c>
      <c r="F46" s="47">
        <v>20.45134</v>
      </c>
      <c r="G46" s="47">
        <v>23.08008</v>
      </c>
      <c r="H46" s="19"/>
    </row>
    <row r="47" spans="1:8" ht="15" customHeight="1">
      <c r="A47" s="19"/>
      <c r="B47" s="19"/>
      <c r="C47" s="94"/>
      <c r="D47" s="127"/>
      <c r="E47" s="47"/>
      <c r="F47" s="47"/>
      <c r="G47" s="47"/>
      <c r="H47" s="19"/>
    </row>
    <row r="48" spans="1:8" ht="15" customHeight="1">
      <c r="A48" s="19"/>
      <c r="B48" s="25" t="s">
        <v>40</v>
      </c>
      <c r="C48" s="94">
        <v>2288636.562</v>
      </c>
      <c r="D48" s="127"/>
      <c r="E48" s="47">
        <v>7.6235</v>
      </c>
      <c r="F48" s="47">
        <v>6.16722</v>
      </c>
      <c r="G48" s="47">
        <v>10.78518</v>
      </c>
      <c r="H48" s="19"/>
    </row>
    <row r="49" spans="1:8" ht="15" customHeight="1">
      <c r="A49" s="19"/>
      <c r="B49" s="19"/>
      <c r="C49" s="130"/>
      <c r="D49" s="19"/>
      <c r="E49" s="34"/>
      <c r="F49" s="34"/>
      <c r="G49" s="34"/>
      <c r="H49" s="19"/>
    </row>
    <row r="50" spans="1:8" ht="15" customHeight="1">
      <c r="A50" s="19"/>
      <c r="B50" s="19"/>
      <c r="C50" s="130"/>
      <c r="D50" s="19"/>
      <c r="E50" s="34"/>
      <c r="F50" s="34"/>
      <c r="G50" s="34"/>
      <c r="H50" s="19"/>
    </row>
    <row r="51" spans="1:8" ht="15" customHeight="1">
      <c r="A51" s="19"/>
      <c r="B51" s="19"/>
      <c r="C51" s="19"/>
      <c r="D51" s="19"/>
      <c r="E51" s="34"/>
      <c r="F51" s="34"/>
      <c r="G51" s="34"/>
      <c r="H51" s="19"/>
    </row>
    <row r="52" spans="1:8" ht="15" customHeight="1">
      <c r="A52" s="25" t="s">
        <v>175</v>
      </c>
      <c r="B52" s="131" t="s">
        <v>176</v>
      </c>
      <c r="C52" s="21"/>
      <c r="D52" s="21"/>
      <c r="E52" s="21"/>
      <c r="F52" s="34"/>
      <c r="G52" s="34"/>
      <c r="H52" s="21"/>
    </row>
    <row r="53" spans="1:8" ht="15" customHeight="1">
      <c r="A53" s="25" t="s">
        <v>54</v>
      </c>
      <c r="B53" s="131" t="s">
        <v>177</v>
      </c>
      <c r="C53" s="21"/>
      <c r="D53" s="21"/>
      <c r="E53" s="21"/>
      <c r="F53" s="34"/>
      <c r="G53" s="34"/>
      <c r="H53" s="21"/>
    </row>
    <row r="54" spans="1:8" ht="15" customHeight="1">
      <c r="A54" s="25"/>
      <c r="B54" s="131"/>
      <c r="C54" s="21"/>
      <c r="D54" s="21"/>
      <c r="E54" s="21"/>
      <c r="F54" s="34"/>
      <c r="G54" s="34"/>
      <c r="H54" s="21"/>
    </row>
    <row r="55" spans="1:8" ht="15" customHeight="1">
      <c r="A55" s="25"/>
      <c r="B55" s="131"/>
      <c r="C55" s="21"/>
      <c r="D55" s="21"/>
      <c r="E55" s="21"/>
      <c r="F55" s="34"/>
      <c r="G55" s="34"/>
      <c r="H55" s="21"/>
    </row>
    <row r="56" spans="1:8" ht="15" customHeight="1">
      <c r="A56" s="132" t="s">
        <v>35</v>
      </c>
      <c r="B56" s="19"/>
      <c r="C56" s="21"/>
      <c r="D56" s="21"/>
      <c r="E56" s="21"/>
      <c r="F56" s="34"/>
      <c r="G56" s="34"/>
      <c r="H56" s="21"/>
    </row>
    <row r="57" spans="1:8" ht="15" customHeight="1">
      <c r="A57" s="153"/>
      <c r="B57" s="153"/>
      <c r="C57" s="21"/>
      <c r="D57" s="21"/>
      <c r="E57" s="21"/>
      <c r="F57" s="34"/>
      <c r="G57" s="34"/>
      <c r="H57" s="21"/>
    </row>
    <row r="58" spans="3:8" ht="15" customHeight="1">
      <c r="C58" s="21"/>
      <c r="D58" s="21"/>
      <c r="E58" s="21"/>
      <c r="F58" s="34"/>
      <c r="G58" s="34"/>
      <c r="H58" s="21"/>
    </row>
    <row r="59" spans="3:8" ht="15" customHeight="1">
      <c r="C59" s="21"/>
      <c r="D59" s="21"/>
      <c r="E59" s="21"/>
      <c r="F59" s="34"/>
      <c r="G59" s="34"/>
      <c r="H59" s="2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50" customWidth="1"/>
    <col min="2" max="2" width="41.57421875" style="0" bestFit="1" customWidth="1"/>
    <col min="3" max="3" width="14.7109375" style="0" customWidth="1"/>
    <col min="4" max="4" width="5.7109375" style="12" customWidth="1"/>
    <col min="5" max="5" width="13.8515625" style="0" bestFit="1" customWidth="1"/>
    <col min="6" max="6" width="5.7109375" style="151" customWidth="1"/>
    <col min="7" max="7" width="9.7109375" style="0" customWidth="1"/>
    <col min="8" max="8" width="5.7109375" style="151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133"/>
      <c r="B1" s="3"/>
      <c r="C1" s="3"/>
      <c r="D1" s="134"/>
      <c r="E1" s="3"/>
      <c r="F1" s="134"/>
      <c r="G1" s="3"/>
      <c r="H1" s="134"/>
      <c r="I1" s="3"/>
      <c r="J1" s="3"/>
    </row>
    <row r="2" spans="1:10" ht="16.5">
      <c r="A2" s="135" t="s">
        <v>178</v>
      </c>
      <c r="B2" s="136"/>
      <c r="C2" s="136"/>
      <c r="D2" s="136"/>
      <c r="E2" s="137"/>
      <c r="F2" s="136"/>
      <c r="G2" s="136"/>
      <c r="H2" s="136"/>
      <c r="I2" s="136"/>
      <c r="J2" s="137"/>
    </row>
    <row r="3" spans="1:10" ht="14.25">
      <c r="A3" s="27" t="s">
        <v>247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2.75">
      <c r="A4" s="138"/>
      <c r="B4" s="3"/>
      <c r="C4" s="3"/>
      <c r="D4" s="134"/>
      <c r="E4" s="3"/>
      <c r="F4" s="134"/>
      <c r="G4" s="3"/>
      <c r="H4" s="134"/>
      <c r="I4" s="3"/>
      <c r="J4" s="3"/>
    </row>
    <row r="5" spans="1:10" ht="12.75">
      <c r="A5" s="138"/>
      <c r="B5" s="3"/>
      <c r="D5" s="134"/>
      <c r="E5" s="3"/>
      <c r="F5" s="134"/>
      <c r="G5" s="3"/>
      <c r="H5" s="134"/>
      <c r="I5" s="139" t="s">
        <v>179</v>
      </c>
      <c r="J5" s="3"/>
    </row>
    <row r="6" spans="1:10" ht="12.75">
      <c r="A6" s="138"/>
      <c r="B6" s="3"/>
      <c r="C6" s="3"/>
      <c r="D6" s="134"/>
      <c r="E6" s="3"/>
      <c r="F6" s="134"/>
      <c r="G6" s="3"/>
      <c r="H6" s="134"/>
      <c r="I6" s="3"/>
      <c r="J6" s="3"/>
    </row>
    <row r="7" spans="1:10" ht="12.75">
      <c r="A7" s="131"/>
      <c r="B7" s="3"/>
      <c r="C7" s="140" t="s">
        <v>180</v>
      </c>
      <c r="D7" s="134"/>
      <c r="E7" s="3"/>
      <c r="F7" s="134"/>
      <c r="G7" s="139" t="s">
        <v>181</v>
      </c>
      <c r="H7" s="134"/>
      <c r="I7" s="139" t="s">
        <v>182</v>
      </c>
      <c r="J7" s="3"/>
    </row>
    <row r="8" spans="1:14" ht="12.75">
      <c r="A8" s="131"/>
      <c r="B8" s="3"/>
      <c r="C8" s="141" t="s">
        <v>183</v>
      </c>
      <c r="D8" s="134"/>
      <c r="E8" s="141" t="s">
        <v>184</v>
      </c>
      <c r="F8" s="134"/>
      <c r="G8" s="141" t="s">
        <v>185</v>
      </c>
      <c r="H8" s="134"/>
      <c r="I8" s="141" t="s">
        <v>186</v>
      </c>
      <c r="J8" s="142"/>
      <c r="L8" s="15" t="s">
        <v>157</v>
      </c>
      <c r="M8" s="126"/>
      <c r="N8" s="126"/>
    </row>
    <row r="9" spans="1:10" ht="12.75">
      <c r="A9" s="131"/>
      <c r="B9" s="3"/>
      <c r="C9" s="3"/>
      <c r="D9" s="134"/>
      <c r="E9" s="3"/>
      <c r="F9" s="134"/>
      <c r="G9" s="3"/>
      <c r="H9" s="134"/>
      <c r="I9" s="3"/>
      <c r="J9" s="3"/>
    </row>
    <row r="10" spans="1:15" ht="12.75" customHeight="1">
      <c r="A10" s="132" t="s">
        <v>187</v>
      </c>
      <c r="B10" s="131" t="s">
        <v>159</v>
      </c>
      <c r="C10" s="94">
        <v>106006.732</v>
      </c>
      <c r="D10" s="94"/>
      <c r="E10" s="94">
        <v>103613.452</v>
      </c>
      <c r="F10" s="143"/>
      <c r="G10" s="94">
        <v>1086.642</v>
      </c>
      <c r="H10" s="94"/>
      <c r="I10" s="94">
        <v>1306.638</v>
      </c>
      <c r="J10" s="3"/>
      <c r="L10" s="144">
        <f>C10-C11-C14-C15-C16-C17-C20-C21-C22-C23</f>
        <v>0</v>
      </c>
      <c r="M10" s="144">
        <f>D10-D11-D14-D15-D16-D17-D20-D21-D22-D23</f>
        <v>0</v>
      </c>
      <c r="N10" s="144">
        <f>E10-E11-E14-E15-E16-E17-E20-E21-E22-E23</f>
        <v>0</v>
      </c>
      <c r="O10" s="144">
        <f>F10-F11-F14-F15-F16-F17-F20-F21-F22-F23</f>
        <v>0</v>
      </c>
    </row>
    <row r="11" spans="1:15" ht="12.75" customHeight="1">
      <c r="A11" s="131"/>
      <c r="B11" s="131" t="s">
        <v>188</v>
      </c>
      <c r="C11" s="94">
        <v>11453.178</v>
      </c>
      <c r="D11" s="94"/>
      <c r="E11" s="94">
        <v>11219.397</v>
      </c>
      <c r="F11" s="143"/>
      <c r="G11" s="94">
        <v>117.472</v>
      </c>
      <c r="H11" s="94"/>
      <c r="I11" s="94">
        <v>116.309</v>
      </c>
      <c r="J11" s="3"/>
      <c r="L11" s="144">
        <f>E11-E12-E13</f>
        <v>0</v>
      </c>
      <c r="M11" s="144">
        <f>G11-G12-G13</f>
        <v>0</v>
      </c>
      <c r="N11" s="144">
        <f>I11-I12-I13</f>
        <v>0</v>
      </c>
      <c r="O11" s="144">
        <f aca="true" t="shared" si="0" ref="O11:O17">C11-I11-G11-E11</f>
        <v>0</v>
      </c>
    </row>
    <row r="12" spans="1:15" ht="12.75" customHeight="1">
      <c r="A12" s="131"/>
      <c r="B12" s="131" t="s">
        <v>189</v>
      </c>
      <c r="C12" s="94">
        <v>2720.826</v>
      </c>
      <c r="D12" s="94"/>
      <c r="E12" s="94">
        <v>2676.359</v>
      </c>
      <c r="F12" s="143"/>
      <c r="G12" s="94">
        <v>20.634</v>
      </c>
      <c r="H12" s="94"/>
      <c r="I12" s="94">
        <v>23.833</v>
      </c>
      <c r="J12" s="3"/>
      <c r="L12" s="144"/>
      <c r="M12" s="144"/>
      <c r="N12" s="144"/>
      <c r="O12" s="144">
        <f t="shared" si="0"/>
        <v>0</v>
      </c>
    </row>
    <row r="13" spans="1:15" ht="12.75" customHeight="1">
      <c r="A13" s="131"/>
      <c r="B13" s="131" t="s">
        <v>190</v>
      </c>
      <c r="C13" s="94">
        <v>8732.352</v>
      </c>
      <c r="D13" s="94"/>
      <c r="E13" s="94">
        <v>8543.038</v>
      </c>
      <c r="F13" s="143"/>
      <c r="G13" s="94">
        <v>96.838</v>
      </c>
      <c r="H13" s="94"/>
      <c r="I13" s="94">
        <v>92.476</v>
      </c>
      <c r="J13" s="3"/>
      <c r="L13" s="144"/>
      <c r="M13" s="144"/>
      <c r="N13" s="144"/>
      <c r="O13" s="144">
        <f t="shared" si="0"/>
        <v>0</v>
      </c>
    </row>
    <row r="14" spans="1:15" ht="12.75" customHeight="1">
      <c r="A14" s="131"/>
      <c r="B14" s="131" t="s">
        <v>191</v>
      </c>
      <c r="C14" s="94">
        <v>13398.778</v>
      </c>
      <c r="D14" s="94"/>
      <c r="E14" s="94">
        <v>13231.476</v>
      </c>
      <c r="F14" s="143"/>
      <c r="G14" s="94">
        <v>156.396</v>
      </c>
      <c r="H14" s="94"/>
      <c r="I14" s="94">
        <v>10.906</v>
      </c>
      <c r="J14" s="3"/>
      <c r="L14" s="144"/>
      <c r="M14" s="144"/>
      <c r="N14" s="144"/>
      <c r="O14" s="144">
        <f t="shared" si="0"/>
        <v>0</v>
      </c>
    </row>
    <row r="15" spans="1:15" ht="12.75" customHeight="1">
      <c r="A15" s="131"/>
      <c r="B15" s="131" t="s">
        <v>192</v>
      </c>
      <c r="C15" s="94">
        <v>10366.77</v>
      </c>
      <c r="D15" s="94"/>
      <c r="E15" s="94">
        <v>10064.319</v>
      </c>
      <c r="F15" s="143"/>
      <c r="G15" s="94">
        <v>116.484</v>
      </c>
      <c r="H15" s="94"/>
      <c r="I15" s="94">
        <v>185.967</v>
      </c>
      <c r="J15" s="3"/>
      <c r="L15" s="144"/>
      <c r="M15" s="144"/>
      <c r="N15" s="144"/>
      <c r="O15" s="144">
        <f t="shared" si="0"/>
        <v>0</v>
      </c>
    </row>
    <row r="16" spans="1:15" ht="12.75" customHeight="1">
      <c r="A16" s="131"/>
      <c r="B16" s="131" t="s">
        <v>193</v>
      </c>
      <c r="C16" s="94">
        <v>8039.953</v>
      </c>
      <c r="D16" s="94"/>
      <c r="E16" s="94">
        <v>7679.649</v>
      </c>
      <c r="F16" s="143"/>
      <c r="G16" s="94">
        <v>124.19</v>
      </c>
      <c r="H16" s="94"/>
      <c r="I16" s="94">
        <v>236.114</v>
      </c>
      <c r="J16" s="3"/>
      <c r="L16" s="144"/>
      <c r="M16" s="144"/>
      <c r="N16" s="144"/>
      <c r="O16" s="144">
        <f t="shared" si="0"/>
        <v>0</v>
      </c>
    </row>
    <row r="17" spans="1:15" ht="12.75" customHeight="1">
      <c r="A17" s="131"/>
      <c r="B17" s="132" t="s">
        <v>194</v>
      </c>
      <c r="C17" s="94">
        <v>28580.016</v>
      </c>
      <c r="D17" s="94"/>
      <c r="E17" s="94">
        <v>28291.963</v>
      </c>
      <c r="F17" s="143"/>
      <c r="G17" s="94">
        <v>235.968</v>
      </c>
      <c r="H17" s="94"/>
      <c r="I17" s="94">
        <v>52.085</v>
      </c>
      <c r="J17" s="3"/>
      <c r="L17" s="144"/>
      <c r="M17" s="144"/>
      <c r="N17" s="144"/>
      <c r="O17" s="144">
        <f t="shared" si="0"/>
        <v>0</v>
      </c>
    </row>
    <row r="18" spans="1:15" ht="12.75" customHeight="1">
      <c r="A18" s="131"/>
      <c r="B18" s="132" t="s">
        <v>195</v>
      </c>
      <c r="C18" s="94">
        <v>1730.241</v>
      </c>
      <c r="D18" s="94"/>
      <c r="E18" s="94">
        <v>1704.615</v>
      </c>
      <c r="F18" s="143"/>
      <c r="G18" s="94">
        <v>25.231</v>
      </c>
      <c r="H18" s="94"/>
      <c r="I18" s="94">
        <v>0.395</v>
      </c>
      <c r="J18" s="3"/>
      <c r="L18" s="144"/>
      <c r="M18" s="144"/>
      <c r="N18" s="144"/>
      <c r="O18" s="144"/>
    </row>
    <row r="19" spans="1:15" ht="12.75" customHeight="1">
      <c r="A19" s="131"/>
      <c r="B19" s="132" t="s">
        <v>196</v>
      </c>
      <c r="C19" s="94">
        <v>26849.775</v>
      </c>
      <c r="D19" s="94"/>
      <c r="E19" s="94">
        <v>26587.348</v>
      </c>
      <c r="F19" s="143"/>
      <c r="G19" s="94">
        <v>210.737</v>
      </c>
      <c r="H19" s="94"/>
      <c r="I19" s="94">
        <v>51.69</v>
      </c>
      <c r="J19" s="3"/>
      <c r="L19" s="144"/>
      <c r="M19" s="144"/>
      <c r="N19" s="144"/>
      <c r="O19" s="144"/>
    </row>
    <row r="20" spans="1:15" ht="12.75" customHeight="1">
      <c r="A20" s="131"/>
      <c r="B20" s="132" t="s">
        <v>197</v>
      </c>
      <c r="C20" s="94">
        <v>3602.275</v>
      </c>
      <c r="D20" s="94"/>
      <c r="E20" s="94">
        <v>3533.76</v>
      </c>
      <c r="F20" s="143"/>
      <c r="G20" s="94">
        <v>61.002</v>
      </c>
      <c r="H20" s="94"/>
      <c r="I20" s="94">
        <v>7.513</v>
      </c>
      <c r="J20" s="3"/>
      <c r="L20" s="144"/>
      <c r="M20" s="144"/>
      <c r="N20" s="144"/>
      <c r="O20" s="144">
        <f>C20-I20-G20-E20</f>
        <v>0</v>
      </c>
    </row>
    <row r="21" spans="1:15" ht="12.75" customHeight="1">
      <c r="A21" s="131"/>
      <c r="B21" s="132" t="s">
        <v>198</v>
      </c>
      <c r="C21" s="94">
        <v>1049.371</v>
      </c>
      <c r="D21" s="94"/>
      <c r="E21" s="94">
        <v>1048.957</v>
      </c>
      <c r="F21" s="143"/>
      <c r="G21" s="94">
        <v>0.089</v>
      </c>
      <c r="H21" s="94"/>
      <c r="I21" s="94">
        <v>0.325</v>
      </c>
      <c r="J21" s="3"/>
      <c r="L21" s="144"/>
      <c r="M21" s="144"/>
      <c r="N21" s="144"/>
      <c r="O21" s="144">
        <f>C21-I21-G21-E21</f>
        <v>0</v>
      </c>
    </row>
    <row r="22" spans="1:15" ht="12.75" customHeight="1">
      <c r="A22" s="131"/>
      <c r="B22" s="132" t="s">
        <v>199</v>
      </c>
      <c r="C22" s="94">
        <v>5529.535</v>
      </c>
      <c r="D22" s="94"/>
      <c r="E22" s="94">
        <v>5332.014</v>
      </c>
      <c r="F22" s="143"/>
      <c r="G22" s="94">
        <v>12.563</v>
      </c>
      <c r="H22" s="94"/>
      <c r="I22" s="94">
        <v>184.958</v>
      </c>
      <c r="J22" s="3"/>
      <c r="L22" s="144"/>
      <c r="M22" s="144"/>
      <c r="N22" s="144"/>
      <c r="O22" s="144">
        <f>C22-I22-G22-E22</f>
        <v>0</v>
      </c>
    </row>
    <row r="23" spans="1:15" ht="12.75" customHeight="1">
      <c r="A23" s="131"/>
      <c r="B23" s="132" t="s">
        <v>200</v>
      </c>
      <c r="C23" s="94">
        <v>23986.856</v>
      </c>
      <c r="D23" s="94"/>
      <c r="E23" s="94">
        <v>23211.917</v>
      </c>
      <c r="F23" s="143"/>
      <c r="G23" s="94">
        <v>262.478</v>
      </c>
      <c r="H23" s="94"/>
      <c r="I23" s="94">
        <v>512.461</v>
      </c>
      <c r="J23" s="3"/>
      <c r="L23" s="144"/>
      <c r="M23" s="144"/>
      <c r="N23" s="144"/>
      <c r="O23" s="144">
        <f>C23-I23-G23-E23</f>
        <v>0</v>
      </c>
    </row>
    <row r="24" spans="1:15" ht="12.75" customHeight="1">
      <c r="A24" s="131"/>
      <c r="B24" s="131"/>
      <c r="C24" s="94"/>
      <c r="D24" s="94"/>
      <c r="E24" s="94"/>
      <c r="F24" s="143"/>
      <c r="G24" s="94"/>
      <c r="H24" s="94"/>
      <c r="I24" s="94"/>
      <c r="J24" s="3"/>
      <c r="L24" s="144"/>
      <c r="M24" s="144"/>
      <c r="N24" s="144"/>
      <c r="O24" s="144"/>
    </row>
    <row r="25" spans="1:15" ht="12.75" customHeight="1">
      <c r="A25" s="132" t="s">
        <v>201</v>
      </c>
      <c r="B25" s="131" t="s">
        <v>160</v>
      </c>
      <c r="C25" s="94">
        <v>126843.802</v>
      </c>
      <c r="D25" s="94"/>
      <c r="E25" s="94">
        <v>116876.709</v>
      </c>
      <c r="F25" s="143"/>
      <c r="G25" s="94">
        <v>3505.636</v>
      </c>
      <c r="H25" s="94"/>
      <c r="I25" s="94">
        <v>6461.457</v>
      </c>
      <c r="J25" s="3"/>
      <c r="L25" s="144">
        <f>C25-SUM(C26:C30)</f>
        <v>0</v>
      </c>
      <c r="M25" s="144">
        <f>D25-SUM(D26:D30)</f>
        <v>0</v>
      </c>
      <c r="N25" s="144">
        <f>E25-SUM(E26:E30)</f>
        <v>0</v>
      </c>
      <c r="O25" s="144">
        <f>F25-SUM(F26:F30)</f>
        <v>0</v>
      </c>
    </row>
    <row r="26" spans="1:15" ht="12.75" customHeight="1">
      <c r="A26" s="131"/>
      <c r="B26" s="132" t="s">
        <v>202</v>
      </c>
      <c r="C26" s="94">
        <v>28898.632</v>
      </c>
      <c r="D26" s="94"/>
      <c r="E26" s="94">
        <v>28123.175</v>
      </c>
      <c r="F26" s="143"/>
      <c r="G26" s="94">
        <v>532.057</v>
      </c>
      <c r="H26" s="94"/>
      <c r="I26" s="94">
        <v>243.4</v>
      </c>
      <c r="J26" s="3"/>
      <c r="L26" s="144"/>
      <c r="M26" s="144"/>
      <c r="N26" s="144"/>
      <c r="O26" s="144">
        <f>C26-I26-G26-E26</f>
        <v>0</v>
      </c>
    </row>
    <row r="27" spans="1:15" ht="12.75" customHeight="1">
      <c r="A27" s="131"/>
      <c r="B27" s="132" t="s">
        <v>203</v>
      </c>
      <c r="C27" s="94">
        <v>18293.525</v>
      </c>
      <c r="D27" s="94"/>
      <c r="E27" s="94">
        <v>18292.746</v>
      </c>
      <c r="F27" s="143"/>
      <c r="G27" s="94">
        <v>0.779</v>
      </c>
      <c r="H27" s="94"/>
      <c r="I27" s="94">
        <v>0</v>
      </c>
      <c r="J27" s="3"/>
      <c r="L27" s="144"/>
      <c r="M27" s="144"/>
      <c r="N27" s="144"/>
      <c r="O27" s="144">
        <f>C27-I27-G27-E27</f>
        <v>0</v>
      </c>
    </row>
    <row r="28" spans="1:15" ht="12.75" customHeight="1">
      <c r="A28" s="131"/>
      <c r="B28" s="132" t="s">
        <v>204</v>
      </c>
      <c r="C28" s="94">
        <v>29913.804</v>
      </c>
      <c r="D28" s="94"/>
      <c r="E28" s="94">
        <v>28993.676</v>
      </c>
      <c r="F28" s="143"/>
      <c r="G28" s="94">
        <v>28.66</v>
      </c>
      <c r="H28" s="94"/>
      <c r="I28" s="94">
        <v>891.468</v>
      </c>
      <c r="J28" s="3"/>
      <c r="L28" s="144"/>
      <c r="M28" s="144"/>
      <c r="N28" s="144"/>
      <c r="O28" s="144"/>
    </row>
    <row r="29" spans="1:15" ht="12.75" customHeight="1">
      <c r="A29" s="131"/>
      <c r="B29" s="132" t="s">
        <v>205</v>
      </c>
      <c r="C29" s="94">
        <v>10933.922</v>
      </c>
      <c r="D29" s="94"/>
      <c r="E29" s="94">
        <v>10770.642</v>
      </c>
      <c r="F29" s="143"/>
      <c r="G29" s="94">
        <v>65.935</v>
      </c>
      <c r="H29" s="94"/>
      <c r="I29" s="94">
        <v>97.345</v>
      </c>
      <c r="J29" s="3"/>
      <c r="L29" s="144"/>
      <c r="M29" s="144"/>
      <c r="N29" s="144"/>
      <c r="O29" s="144"/>
    </row>
    <row r="30" spans="1:15" ht="12.75" customHeight="1">
      <c r="A30" s="131"/>
      <c r="B30" s="132" t="s">
        <v>206</v>
      </c>
      <c r="C30" s="94">
        <v>38803.919</v>
      </c>
      <c r="D30" s="94"/>
      <c r="E30" s="94">
        <v>30696.47</v>
      </c>
      <c r="F30" s="143"/>
      <c r="G30" s="94">
        <v>2878.205</v>
      </c>
      <c r="H30" s="94"/>
      <c r="I30" s="94">
        <v>5229.244</v>
      </c>
      <c r="J30" s="3"/>
      <c r="L30" s="144"/>
      <c r="M30" s="144"/>
      <c r="N30" s="144"/>
      <c r="O30" s="144">
        <f>C30-I30-G30-E30</f>
        <v>0</v>
      </c>
    </row>
    <row r="31" spans="1:15" ht="12.75" customHeight="1">
      <c r="A31" s="131"/>
      <c r="B31" s="131"/>
      <c r="C31" s="94"/>
      <c r="D31" s="94"/>
      <c r="E31" s="94"/>
      <c r="F31" s="143"/>
      <c r="G31" s="94"/>
      <c r="H31" s="94"/>
      <c r="I31" s="94"/>
      <c r="J31" s="3"/>
      <c r="L31" s="144"/>
      <c r="M31" s="144"/>
      <c r="N31" s="144"/>
      <c r="O31" s="144"/>
    </row>
    <row r="32" spans="1:15" ht="12.75" customHeight="1">
      <c r="A32" s="132" t="s">
        <v>207</v>
      </c>
      <c r="B32" s="132" t="s">
        <v>208</v>
      </c>
      <c r="C32" s="94">
        <v>26640.567</v>
      </c>
      <c r="D32" s="94"/>
      <c r="E32" s="94">
        <v>26240.523</v>
      </c>
      <c r="F32" s="143"/>
      <c r="G32" s="94">
        <v>400</v>
      </c>
      <c r="H32" s="94"/>
      <c r="I32" s="94">
        <v>0.044</v>
      </c>
      <c r="J32" s="3"/>
      <c r="L32" s="144"/>
      <c r="M32" s="144"/>
      <c r="N32" s="144"/>
      <c r="O32" s="144">
        <f>C32-I32-G32-E32</f>
        <v>0</v>
      </c>
    </row>
    <row r="33" spans="1:15" ht="12.75" customHeight="1">
      <c r="A33" s="131"/>
      <c r="B33" s="132"/>
      <c r="C33" s="94"/>
      <c r="D33" s="94"/>
      <c r="E33" s="94"/>
      <c r="F33" s="143"/>
      <c r="G33" s="94"/>
      <c r="H33" s="94"/>
      <c r="I33" s="94"/>
      <c r="J33" s="3"/>
      <c r="L33" s="144"/>
      <c r="M33" s="144"/>
      <c r="N33" s="144"/>
      <c r="O33" s="144"/>
    </row>
    <row r="34" spans="1:15" ht="12.75" customHeight="1">
      <c r="A34" s="132" t="s">
        <v>209</v>
      </c>
      <c r="B34" s="132" t="s">
        <v>210</v>
      </c>
      <c r="C34" s="94">
        <v>1724.08</v>
      </c>
      <c r="D34" s="94"/>
      <c r="E34" s="94">
        <v>1712.805</v>
      </c>
      <c r="F34" s="143"/>
      <c r="G34" s="94">
        <v>0.525</v>
      </c>
      <c r="H34" s="94"/>
      <c r="I34" s="94">
        <v>10.75</v>
      </c>
      <c r="J34" s="3"/>
      <c r="L34" s="144"/>
      <c r="M34" s="144"/>
      <c r="N34" s="144"/>
      <c r="O34" s="144"/>
    </row>
    <row r="35" spans="1:15" ht="12.75" customHeight="1">
      <c r="A35" s="131"/>
      <c r="B35" s="132"/>
      <c r="C35" s="94"/>
      <c r="D35" s="94"/>
      <c r="E35" s="94"/>
      <c r="F35" s="143"/>
      <c r="G35" s="94"/>
      <c r="H35" s="94"/>
      <c r="I35" s="94"/>
      <c r="J35" s="3"/>
      <c r="L35" s="144"/>
      <c r="M35" s="144"/>
      <c r="N35" s="144"/>
      <c r="O35" s="144"/>
    </row>
    <row r="36" spans="1:15" ht="12.75" customHeight="1">
      <c r="A36" s="132" t="s">
        <v>211</v>
      </c>
      <c r="B36" s="132" t="s">
        <v>212</v>
      </c>
      <c r="C36" s="94">
        <v>25629.502</v>
      </c>
      <c r="D36" s="94"/>
      <c r="E36" s="94">
        <v>24393.999</v>
      </c>
      <c r="F36" s="143"/>
      <c r="G36" s="94">
        <v>1233.22</v>
      </c>
      <c r="H36" s="94"/>
      <c r="I36" s="94">
        <v>2.283</v>
      </c>
      <c r="J36" s="3"/>
      <c r="L36" s="144">
        <f>C36-C37-C38</f>
        <v>0</v>
      </c>
      <c r="M36" s="144">
        <f>D36-D37-D38</f>
        <v>0</v>
      </c>
      <c r="N36" s="144">
        <f>E36-E37-E38</f>
        <v>0</v>
      </c>
      <c r="O36" s="144">
        <f>F36-F37-F38</f>
        <v>0</v>
      </c>
    </row>
    <row r="37" spans="1:15" ht="12.75" customHeight="1">
      <c r="A37" s="131"/>
      <c r="B37" s="132" t="s">
        <v>213</v>
      </c>
      <c r="C37" s="94">
        <v>23850.14</v>
      </c>
      <c r="D37" s="94"/>
      <c r="E37" s="94">
        <v>22641.718</v>
      </c>
      <c r="F37" s="143"/>
      <c r="G37" s="94">
        <v>1208.117</v>
      </c>
      <c r="H37" s="94"/>
      <c r="I37" s="94">
        <v>0.305</v>
      </c>
      <c r="J37" s="3"/>
      <c r="L37" s="144"/>
      <c r="M37" s="144"/>
      <c r="N37" s="144"/>
      <c r="O37" s="144"/>
    </row>
    <row r="38" spans="1:15" ht="12.75" customHeight="1">
      <c r="A38" s="131"/>
      <c r="B38" s="132" t="s">
        <v>214</v>
      </c>
      <c r="C38" s="94">
        <v>1779.362</v>
      </c>
      <c r="D38" s="94"/>
      <c r="E38" s="94">
        <v>1752.281</v>
      </c>
      <c r="F38" s="143"/>
      <c r="G38" s="94">
        <v>25.103</v>
      </c>
      <c r="H38" s="94"/>
      <c r="I38" s="94">
        <v>1.978</v>
      </c>
      <c r="J38" s="3"/>
      <c r="L38" s="144"/>
      <c r="M38" s="144"/>
      <c r="N38" s="144"/>
      <c r="O38" s="144"/>
    </row>
    <row r="39" spans="1:15" ht="12.75" customHeight="1">
      <c r="A39" s="131"/>
      <c r="B39" s="132"/>
      <c r="C39" s="94"/>
      <c r="D39" s="94"/>
      <c r="E39" s="94"/>
      <c r="F39" s="143"/>
      <c r="G39" s="94"/>
      <c r="H39" s="94"/>
      <c r="I39" s="94"/>
      <c r="J39" s="3"/>
      <c r="L39" s="144"/>
      <c r="M39" s="144"/>
      <c r="N39" s="144"/>
      <c r="O39" s="144"/>
    </row>
    <row r="40" spans="1:15" ht="12.75" customHeight="1">
      <c r="A40" s="132" t="s">
        <v>215</v>
      </c>
      <c r="B40" s="132" t="s">
        <v>216</v>
      </c>
      <c r="C40" s="94"/>
      <c r="D40" s="94"/>
      <c r="E40" s="94"/>
      <c r="F40" s="143"/>
      <c r="G40" s="94"/>
      <c r="H40" s="94"/>
      <c r="I40" s="94"/>
      <c r="J40" s="3"/>
      <c r="L40" s="144"/>
      <c r="M40" s="144"/>
      <c r="N40" s="144"/>
      <c r="O40" s="144"/>
    </row>
    <row r="41" spans="1:15" ht="12.75" customHeight="1">
      <c r="A41" s="138"/>
      <c r="B41" s="132" t="s">
        <v>217</v>
      </c>
      <c r="C41" s="94">
        <v>496378.742</v>
      </c>
      <c r="D41" s="94"/>
      <c r="E41" s="94">
        <v>491351.616</v>
      </c>
      <c r="F41" s="143"/>
      <c r="G41" s="94">
        <v>4006.63</v>
      </c>
      <c r="H41" s="94"/>
      <c r="I41" s="94">
        <v>1020.496</v>
      </c>
      <c r="J41" s="3"/>
      <c r="L41" s="144">
        <f>E41-E42-E47</f>
        <v>-3.092281986027956E-11</v>
      </c>
      <c r="M41" s="144">
        <f>G41-G42-G47</f>
        <v>3.268496584496461E-13</v>
      </c>
      <c r="N41" s="144">
        <f>I41-I42-I47</f>
        <v>0</v>
      </c>
      <c r="O41" s="144">
        <f aca="true" t="shared" si="1" ref="O41:O47">C41-I41-G41-E41</f>
        <v>0</v>
      </c>
    </row>
    <row r="42" spans="1:15" ht="12.75" customHeight="1">
      <c r="A42" s="138"/>
      <c r="B42" s="132" t="s">
        <v>218</v>
      </c>
      <c r="C42" s="94">
        <v>486675.944</v>
      </c>
      <c r="D42" s="94"/>
      <c r="E42" s="94">
        <v>481831.999</v>
      </c>
      <c r="F42" s="143"/>
      <c r="G42" s="94">
        <v>3926.182</v>
      </c>
      <c r="H42" s="94"/>
      <c r="I42" s="94">
        <v>917.763</v>
      </c>
      <c r="J42" s="3"/>
      <c r="L42" s="144">
        <f>E42-SUM(E43:E46)</f>
        <v>0</v>
      </c>
      <c r="M42" s="144">
        <f>G42-SUM(G43:G46)</f>
        <v>0</v>
      </c>
      <c r="N42" s="144">
        <f>I42-SUM(I43:I46)</f>
        <v>0</v>
      </c>
      <c r="O42" s="144">
        <f t="shared" si="1"/>
        <v>0</v>
      </c>
    </row>
    <row r="43" spans="1:15" ht="12.75" customHeight="1">
      <c r="A43" s="138"/>
      <c r="B43" s="132" t="s">
        <v>219</v>
      </c>
      <c r="C43" s="94">
        <v>11148.266</v>
      </c>
      <c r="D43" s="94"/>
      <c r="E43" s="94">
        <v>11060.012</v>
      </c>
      <c r="F43" s="143"/>
      <c r="G43" s="94">
        <v>22.98</v>
      </c>
      <c r="H43" s="94"/>
      <c r="I43" s="94">
        <v>65.274</v>
      </c>
      <c r="J43" s="3"/>
      <c r="L43" s="144"/>
      <c r="M43" s="144"/>
      <c r="N43" s="144"/>
      <c r="O43" s="144">
        <f t="shared" si="1"/>
        <v>0</v>
      </c>
    </row>
    <row r="44" spans="1:15" ht="12.75" customHeight="1">
      <c r="A44" s="138"/>
      <c r="B44" s="132" t="s">
        <v>220</v>
      </c>
      <c r="C44" s="94">
        <v>206539.861</v>
      </c>
      <c r="D44" s="94"/>
      <c r="E44" s="94">
        <v>203347.955</v>
      </c>
      <c r="F44" s="143"/>
      <c r="G44" s="94">
        <v>2535.812</v>
      </c>
      <c r="H44" s="94"/>
      <c r="I44" s="94">
        <v>656.094</v>
      </c>
      <c r="J44" s="3"/>
      <c r="L44" s="144"/>
      <c r="M44" s="144"/>
      <c r="N44" s="144"/>
      <c r="O44" s="144">
        <f t="shared" si="1"/>
        <v>0</v>
      </c>
    </row>
    <row r="45" spans="1:15" ht="12.75" customHeight="1">
      <c r="A45" s="138"/>
      <c r="B45" s="132" t="s">
        <v>221</v>
      </c>
      <c r="C45" s="94">
        <v>181604.001</v>
      </c>
      <c r="D45" s="94"/>
      <c r="E45" s="94">
        <v>180566.5</v>
      </c>
      <c r="F45" s="143"/>
      <c r="G45" s="94">
        <v>846.032</v>
      </c>
      <c r="H45" s="94"/>
      <c r="I45" s="94">
        <v>191.469</v>
      </c>
      <c r="J45" s="3"/>
      <c r="L45" s="144"/>
      <c r="M45" s="144"/>
      <c r="N45" s="144"/>
      <c r="O45" s="144">
        <f t="shared" si="1"/>
        <v>0</v>
      </c>
    </row>
    <row r="46" spans="1:15" ht="12.75" customHeight="1">
      <c r="A46" s="138"/>
      <c r="B46" s="132" t="s">
        <v>222</v>
      </c>
      <c r="C46" s="94">
        <v>87383.816</v>
      </c>
      <c r="D46" s="94"/>
      <c r="E46" s="94">
        <v>86857.532</v>
      </c>
      <c r="F46" s="143"/>
      <c r="G46" s="94">
        <v>521.358</v>
      </c>
      <c r="H46" s="94"/>
      <c r="I46" s="94">
        <v>4.926</v>
      </c>
      <c r="J46" s="3"/>
      <c r="L46" s="144"/>
      <c r="M46" s="144"/>
      <c r="N46" s="144"/>
      <c r="O46" s="144">
        <f t="shared" si="1"/>
        <v>0</v>
      </c>
    </row>
    <row r="47" spans="1:15" ht="12.75" customHeight="1">
      <c r="A47" s="138"/>
      <c r="B47" s="132" t="s">
        <v>223</v>
      </c>
      <c r="C47" s="94">
        <v>9702.798</v>
      </c>
      <c r="D47" s="94"/>
      <c r="E47" s="94">
        <v>9519.617</v>
      </c>
      <c r="F47" s="143"/>
      <c r="G47" s="94">
        <v>80.448</v>
      </c>
      <c r="H47" s="94"/>
      <c r="I47" s="94">
        <v>102.733</v>
      </c>
      <c r="J47" s="3"/>
      <c r="L47" s="144"/>
      <c r="M47" s="144"/>
      <c r="N47" s="144"/>
      <c r="O47" s="144">
        <f t="shared" si="1"/>
        <v>0</v>
      </c>
    </row>
    <row r="48" spans="1:15" ht="12.75" customHeight="1">
      <c r="A48" s="138"/>
      <c r="B48" s="132"/>
      <c r="C48" s="94"/>
      <c r="D48" s="94"/>
      <c r="E48" s="94"/>
      <c r="F48" s="143"/>
      <c r="G48" s="94"/>
      <c r="H48" s="94"/>
      <c r="I48" s="94"/>
      <c r="J48" s="3"/>
      <c r="L48" s="144"/>
      <c r="M48" s="144"/>
      <c r="N48" s="144"/>
      <c r="O48" s="144"/>
    </row>
    <row r="49" spans="1:15" ht="12.75" customHeight="1">
      <c r="A49" s="132" t="s">
        <v>224</v>
      </c>
      <c r="B49" s="132" t="s">
        <v>163</v>
      </c>
      <c r="C49" s="94">
        <v>108383.222</v>
      </c>
      <c r="D49" s="94"/>
      <c r="E49" s="94">
        <v>107787.23</v>
      </c>
      <c r="F49" s="143"/>
      <c r="G49" s="94">
        <v>521.738</v>
      </c>
      <c r="H49" s="94"/>
      <c r="I49" s="94">
        <v>74.254</v>
      </c>
      <c r="J49" s="3"/>
      <c r="L49" s="144"/>
      <c r="M49" s="144"/>
      <c r="N49" s="144"/>
      <c r="O49" s="144">
        <f>C49-I49-G49-E49</f>
        <v>0</v>
      </c>
    </row>
    <row r="50" spans="1:15" ht="12.75" customHeight="1">
      <c r="A50" s="131"/>
      <c r="B50" s="131"/>
      <c r="C50" s="94"/>
      <c r="D50" s="94"/>
      <c r="E50" s="94"/>
      <c r="F50" s="143"/>
      <c r="G50" s="94"/>
      <c r="H50" s="94"/>
      <c r="I50" s="94"/>
      <c r="J50" s="3"/>
      <c r="L50" s="144"/>
      <c r="M50" s="144"/>
      <c r="N50" s="144"/>
      <c r="O50" s="144"/>
    </row>
    <row r="51" spans="1:15" ht="12.75" customHeight="1">
      <c r="A51" s="132" t="s">
        <v>225</v>
      </c>
      <c r="B51" s="132" t="s">
        <v>226</v>
      </c>
      <c r="C51" s="94">
        <v>1246549.501</v>
      </c>
      <c r="D51" s="94"/>
      <c r="E51" s="94">
        <v>1223388.625</v>
      </c>
      <c r="F51" s="143"/>
      <c r="G51" s="94">
        <v>13395.594</v>
      </c>
      <c r="H51" s="94"/>
      <c r="I51" s="94">
        <v>9765.282</v>
      </c>
      <c r="J51" s="3"/>
      <c r="L51" s="144">
        <f>E51-E52-E53-E58-E59-E67</f>
        <v>-1.1641532182693481E-10</v>
      </c>
      <c r="M51" s="144">
        <f>G51-G52-G53-G58-G59-G67</f>
        <v>0</v>
      </c>
      <c r="N51" s="144">
        <f>I51-I52-I53-I58-I59-I67</f>
        <v>-1.1368683772161603E-12</v>
      </c>
      <c r="O51" s="144">
        <f aca="true" t="shared" si="2" ref="O51:O60">C51-I51-G51-E51</f>
        <v>0</v>
      </c>
    </row>
    <row r="52" spans="1:15" ht="12.75" customHeight="1">
      <c r="A52" s="138"/>
      <c r="B52" s="131" t="s">
        <v>227</v>
      </c>
      <c r="C52" s="94">
        <v>33888.511</v>
      </c>
      <c r="D52" s="94"/>
      <c r="E52" s="94">
        <v>33858.056</v>
      </c>
      <c r="F52" s="143"/>
      <c r="G52" s="94">
        <v>28.495</v>
      </c>
      <c r="H52" s="94"/>
      <c r="I52" s="94">
        <v>1.96</v>
      </c>
      <c r="J52" s="3"/>
      <c r="L52" s="144">
        <f>E53-SUM(E54:E57)</f>
        <v>0</v>
      </c>
      <c r="M52" s="144">
        <f>G53-SUM(G54:G57)</f>
        <v>0</v>
      </c>
      <c r="N52" s="144">
        <f>I53-SUM(I54:I57)</f>
        <v>0</v>
      </c>
      <c r="O52" s="144">
        <f t="shared" si="2"/>
        <v>0</v>
      </c>
    </row>
    <row r="53" spans="1:15" ht="12.75" customHeight="1">
      <c r="A53" s="138"/>
      <c r="B53" s="131" t="s">
        <v>228</v>
      </c>
      <c r="C53" s="94">
        <v>208137.884</v>
      </c>
      <c r="D53" s="94"/>
      <c r="E53" s="94">
        <v>207686.571</v>
      </c>
      <c r="F53" s="143"/>
      <c r="G53" s="94">
        <v>437.13</v>
      </c>
      <c r="H53" s="94"/>
      <c r="I53" s="94">
        <v>14.183</v>
      </c>
      <c r="J53" s="3"/>
      <c r="L53" s="144"/>
      <c r="M53" s="144"/>
      <c r="N53" s="144"/>
      <c r="O53" s="144">
        <f t="shared" si="2"/>
        <v>0</v>
      </c>
    </row>
    <row r="54" spans="1:15" ht="12.75" customHeight="1">
      <c r="A54" s="138"/>
      <c r="B54" s="131" t="s">
        <v>229</v>
      </c>
      <c r="C54" s="94">
        <v>101624.946</v>
      </c>
      <c r="D54" s="94"/>
      <c r="E54" s="94">
        <v>101338.522</v>
      </c>
      <c r="F54" s="143"/>
      <c r="G54" s="94">
        <v>284.241</v>
      </c>
      <c r="H54" s="94"/>
      <c r="I54" s="94">
        <v>2.183</v>
      </c>
      <c r="J54" s="3"/>
      <c r="L54" s="144"/>
      <c r="M54" s="144"/>
      <c r="N54" s="144"/>
      <c r="O54" s="144">
        <f t="shared" si="2"/>
        <v>0</v>
      </c>
    </row>
    <row r="55" spans="1:15" ht="12.75" customHeight="1">
      <c r="A55" s="138"/>
      <c r="B55" s="131" t="s">
        <v>230</v>
      </c>
      <c r="C55" s="94">
        <v>2003.893</v>
      </c>
      <c r="D55" s="94"/>
      <c r="E55" s="94">
        <v>2002.644</v>
      </c>
      <c r="F55" s="143"/>
      <c r="G55" s="94">
        <v>1.249</v>
      </c>
      <c r="H55" s="94"/>
      <c r="I55" s="94">
        <v>0</v>
      </c>
      <c r="J55" s="3"/>
      <c r="L55" s="144"/>
      <c r="M55" s="144"/>
      <c r="N55" s="144"/>
      <c r="O55" s="144">
        <f t="shared" si="2"/>
        <v>0</v>
      </c>
    </row>
    <row r="56" spans="1:15" ht="12.75" customHeight="1">
      <c r="A56" s="138"/>
      <c r="B56" s="131" t="s">
        <v>231</v>
      </c>
      <c r="C56" s="94">
        <v>1000.836</v>
      </c>
      <c r="D56" s="94"/>
      <c r="E56" s="94">
        <v>1000.836</v>
      </c>
      <c r="F56" s="143"/>
      <c r="G56" s="94">
        <v>0</v>
      </c>
      <c r="H56" s="94"/>
      <c r="I56" s="94">
        <v>0</v>
      </c>
      <c r="J56" s="3"/>
      <c r="L56" s="144"/>
      <c r="M56" s="144"/>
      <c r="N56" s="144"/>
      <c r="O56" s="144">
        <f t="shared" si="2"/>
        <v>0</v>
      </c>
    </row>
    <row r="57" spans="1:15" ht="12.75" customHeight="1">
      <c r="A57" s="138"/>
      <c r="B57" s="131" t="s">
        <v>232</v>
      </c>
      <c r="C57" s="94">
        <v>103508.209</v>
      </c>
      <c r="D57" s="94"/>
      <c r="E57" s="94">
        <v>103344.569</v>
      </c>
      <c r="F57" s="143"/>
      <c r="G57" s="94">
        <v>151.64</v>
      </c>
      <c r="H57" s="94"/>
      <c r="I57" s="94">
        <v>12</v>
      </c>
      <c r="J57" s="3"/>
      <c r="L57" s="144"/>
      <c r="M57" s="144"/>
      <c r="N57" s="144"/>
      <c r="O57" s="144">
        <f t="shared" si="2"/>
        <v>0</v>
      </c>
    </row>
    <row r="58" spans="1:15" ht="12.75" customHeight="1">
      <c r="A58" s="138"/>
      <c r="B58" s="131" t="s">
        <v>233</v>
      </c>
      <c r="C58" s="94">
        <v>88606.696</v>
      </c>
      <c r="D58" s="94"/>
      <c r="E58" s="94">
        <v>88596.696</v>
      </c>
      <c r="F58" s="143"/>
      <c r="G58" s="94">
        <v>10</v>
      </c>
      <c r="H58" s="94"/>
      <c r="I58" s="94">
        <v>0</v>
      </c>
      <c r="J58" s="3"/>
      <c r="L58" s="144"/>
      <c r="M58" s="144"/>
      <c r="N58" s="144"/>
      <c r="O58" s="144">
        <f t="shared" si="2"/>
        <v>0</v>
      </c>
    </row>
    <row r="59" spans="1:15" ht="12.75" customHeight="1">
      <c r="A59" s="138"/>
      <c r="B59" s="131" t="s">
        <v>234</v>
      </c>
      <c r="C59" s="94">
        <v>784975.078</v>
      </c>
      <c r="D59" s="94"/>
      <c r="E59" s="94">
        <v>764590.106</v>
      </c>
      <c r="F59" s="143"/>
      <c r="G59" s="94">
        <v>11030.122</v>
      </c>
      <c r="H59" s="94"/>
      <c r="I59" s="94">
        <v>9354.85</v>
      </c>
      <c r="J59" s="3"/>
      <c r="L59" s="144">
        <f>E59-SUM(E60:E66)</f>
        <v>0</v>
      </c>
      <c r="M59" s="144">
        <f>G59-SUM(G60:G66)</f>
        <v>0</v>
      </c>
      <c r="N59" s="144">
        <f>I59-SUM(I60:I66)</f>
        <v>0</v>
      </c>
      <c r="O59" s="144">
        <f t="shared" si="2"/>
        <v>0</v>
      </c>
    </row>
    <row r="60" spans="1:15" ht="12.75" customHeight="1">
      <c r="A60" s="138"/>
      <c r="B60" s="131" t="s">
        <v>235</v>
      </c>
      <c r="C60" s="94">
        <v>57658.526</v>
      </c>
      <c r="D60" s="94"/>
      <c r="E60" s="94">
        <v>57651.31</v>
      </c>
      <c r="F60" s="143"/>
      <c r="G60" s="94">
        <v>6.333</v>
      </c>
      <c r="H60" s="94"/>
      <c r="I60" s="94">
        <v>0.883</v>
      </c>
      <c r="J60" s="3"/>
      <c r="L60" s="144"/>
      <c r="M60" s="144"/>
      <c r="N60" s="144"/>
      <c r="O60" s="144">
        <f t="shared" si="2"/>
        <v>0</v>
      </c>
    </row>
    <row r="61" spans="1:15" ht="12.75" customHeight="1">
      <c r="A61" s="138"/>
      <c r="B61" s="131" t="s">
        <v>236</v>
      </c>
      <c r="C61" s="94"/>
      <c r="D61" s="94"/>
      <c r="E61" s="94"/>
      <c r="F61" s="143"/>
      <c r="G61" s="94"/>
      <c r="H61" s="94"/>
      <c r="I61" s="94"/>
      <c r="J61" s="3"/>
      <c r="L61" s="144"/>
      <c r="M61" s="144"/>
      <c r="N61" s="144"/>
      <c r="O61" s="144"/>
    </row>
    <row r="62" spans="1:15" ht="12.75" customHeight="1">
      <c r="A62" s="138"/>
      <c r="B62" s="131" t="s">
        <v>237</v>
      </c>
      <c r="C62" s="94"/>
      <c r="D62" s="94"/>
      <c r="E62" s="94"/>
      <c r="F62" s="143"/>
      <c r="G62" s="94"/>
      <c r="H62" s="94"/>
      <c r="I62" s="94"/>
      <c r="J62" s="3"/>
      <c r="L62" s="144"/>
      <c r="M62" s="144"/>
      <c r="N62" s="144"/>
      <c r="O62" s="144"/>
    </row>
    <row r="63" spans="1:15" ht="12.75" customHeight="1">
      <c r="A63" s="138"/>
      <c r="B63" s="131" t="s">
        <v>238</v>
      </c>
      <c r="C63" s="94">
        <v>536266.551</v>
      </c>
      <c r="D63" s="94"/>
      <c r="E63" s="94">
        <v>526400.531</v>
      </c>
      <c r="F63" s="143"/>
      <c r="G63" s="94">
        <v>7211.321</v>
      </c>
      <c r="H63" s="94"/>
      <c r="I63" s="94">
        <v>2654.699</v>
      </c>
      <c r="J63" s="3"/>
      <c r="L63" s="144"/>
      <c r="M63" s="144"/>
      <c r="N63" s="144"/>
      <c r="O63" s="144">
        <f>C63-I63-G63-E63</f>
        <v>0</v>
      </c>
    </row>
    <row r="64" spans="1:15" ht="12.75" customHeight="1">
      <c r="A64" s="138"/>
      <c r="B64" s="132" t="s">
        <v>239</v>
      </c>
      <c r="C64" s="94">
        <v>60687.906</v>
      </c>
      <c r="D64" s="94" t="s">
        <v>3</v>
      </c>
      <c r="E64" s="94"/>
      <c r="F64" s="143" t="s">
        <v>3</v>
      </c>
      <c r="G64" s="94"/>
      <c r="H64" s="94" t="s">
        <v>3</v>
      </c>
      <c r="I64" s="94"/>
      <c r="J64" s="3"/>
      <c r="L64" s="144"/>
      <c r="M64" s="144"/>
      <c r="N64" s="144"/>
      <c r="O64" s="144"/>
    </row>
    <row r="65" spans="1:15" ht="12.75" customHeight="1">
      <c r="A65" s="138"/>
      <c r="B65" s="132" t="s">
        <v>240</v>
      </c>
      <c r="C65" s="94">
        <v>10227.982</v>
      </c>
      <c r="D65" s="94" t="s">
        <v>3</v>
      </c>
      <c r="E65" s="94">
        <v>180538.265</v>
      </c>
      <c r="F65" s="143" t="s">
        <v>3</v>
      </c>
      <c r="G65" s="94">
        <v>3812.468</v>
      </c>
      <c r="H65" s="94" t="s">
        <v>3</v>
      </c>
      <c r="I65" s="94">
        <v>6699.268</v>
      </c>
      <c r="J65" s="3"/>
      <c r="L65" s="144"/>
      <c r="M65" s="144"/>
      <c r="N65" s="144"/>
      <c r="O65" s="144">
        <f>C64+C65+C66-E65-G65-I65</f>
        <v>-2.4556356947869062E-11</v>
      </c>
    </row>
    <row r="66" spans="1:15" ht="12.75" customHeight="1">
      <c r="A66" s="138"/>
      <c r="B66" s="132" t="s">
        <v>241</v>
      </c>
      <c r="C66" s="94">
        <v>120134.113</v>
      </c>
      <c r="D66" s="94" t="s">
        <v>3</v>
      </c>
      <c r="E66" s="94"/>
      <c r="F66" s="143" t="s">
        <v>3</v>
      </c>
      <c r="G66" s="94"/>
      <c r="H66" s="94" t="s">
        <v>3</v>
      </c>
      <c r="I66" s="94"/>
      <c r="J66" s="3"/>
      <c r="L66" s="144"/>
      <c r="M66" s="144"/>
      <c r="N66" s="144"/>
      <c r="O66" s="144"/>
    </row>
    <row r="67" spans="1:15" ht="12.75" customHeight="1">
      <c r="A67" s="138"/>
      <c r="B67" s="131" t="s">
        <v>242</v>
      </c>
      <c r="C67" s="94">
        <v>130941.332</v>
      </c>
      <c r="D67" s="94"/>
      <c r="E67" s="94">
        <v>128657.196</v>
      </c>
      <c r="F67" s="143"/>
      <c r="G67" s="94">
        <v>1889.847</v>
      </c>
      <c r="H67" s="94"/>
      <c r="I67" s="94">
        <v>394.289</v>
      </c>
      <c r="J67" s="3"/>
      <c r="L67" s="144"/>
      <c r="M67" s="144"/>
      <c r="N67" s="144"/>
      <c r="O67" s="144">
        <f>C67-I67-G67-E67</f>
        <v>0</v>
      </c>
    </row>
    <row r="68" spans="1:15" ht="12.75" customHeight="1">
      <c r="A68" s="138"/>
      <c r="B68" s="131"/>
      <c r="C68" s="94"/>
      <c r="D68" s="94"/>
      <c r="E68" s="94"/>
      <c r="F68" s="143"/>
      <c r="G68" s="94"/>
      <c r="H68" s="94"/>
      <c r="I68" s="94"/>
      <c r="J68" s="3"/>
      <c r="L68" s="144"/>
      <c r="M68" s="144"/>
      <c r="N68" s="144"/>
      <c r="O68" s="144"/>
    </row>
    <row r="69" spans="1:15" ht="12.75" customHeight="1">
      <c r="A69" s="132" t="s">
        <v>243</v>
      </c>
      <c r="B69" s="131" t="s">
        <v>244</v>
      </c>
      <c r="C69" s="94">
        <v>2138156.148</v>
      </c>
      <c r="D69" s="94"/>
      <c r="E69" s="94">
        <v>2095364.959</v>
      </c>
      <c r="F69" s="143"/>
      <c r="G69" s="94">
        <v>24149.985</v>
      </c>
      <c r="H69" s="94"/>
      <c r="I69" s="94">
        <v>18641.204</v>
      </c>
      <c r="J69" s="3"/>
      <c r="L69" s="144">
        <f>C69-C51-C49-C41-C36-C34-C32-C25-C10</f>
        <v>1.3096723705530167E-10</v>
      </c>
      <c r="M69" s="144">
        <f>D69-D51-D49-D41-D36-D34-D32-D25-D10</f>
        <v>0</v>
      </c>
      <c r="N69" s="144">
        <f>E69-E51-E49-E41-E36-E34-E32-E25-E10</f>
        <v>0</v>
      </c>
      <c r="O69" s="144">
        <f>F69-F51-F49-F41-F36-F34-F32-F25-F10</f>
        <v>0</v>
      </c>
    </row>
    <row r="70" spans="1:15" ht="12.75" customHeight="1">
      <c r="A70" s="131"/>
      <c r="B70" s="131"/>
      <c r="C70" s="145"/>
      <c r="D70" s="146"/>
      <c r="E70" s="145"/>
      <c r="F70" s="143"/>
      <c r="G70" s="145"/>
      <c r="H70" s="143"/>
      <c r="I70" s="145"/>
      <c r="J70" s="3"/>
      <c r="L70" s="144"/>
      <c r="M70" s="144"/>
      <c r="N70" s="144"/>
      <c r="O70" s="144"/>
    </row>
    <row r="71" spans="1:10" ht="12.75" customHeight="1">
      <c r="A71" s="138"/>
      <c r="B71" s="3"/>
      <c r="C71" s="147"/>
      <c r="D71" s="134"/>
      <c r="E71" s="147"/>
      <c r="F71" s="134"/>
      <c r="G71" s="147"/>
      <c r="H71" s="134"/>
      <c r="I71" s="147"/>
      <c r="J71" s="3"/>
    </row>
    <row r="72" spans="1:10" ht="12.75" customHeight="1">
      <c r="A72" s="138"/>
      <c r="B72" s="3"/>
      <c r="C72" s="147"/>
      <c r="D72" s="134"/>
      <c r="E72" s="3"/>
      <c r="F72" s="134"/>
      <c r="G72" s="148"/>
      <c r="H72" s="134"/>
      <c r="I72" s="147"/>
      <c r="J72" s="147"/>
    </row>
    <row r="73" spans="1:10" ht="12.75" customHeight="1">
      <c r="A73" s="131" t="s">
        <v>245</v>
      </c>
      <c r="B73" s="3"/>
      <c r="C73" s="3"/>
      <c r="D73" s="134"/>
      <c r="E73" s="3"/>
      <c r="F73" s="134"/>
      <c r="G73" s="3"/>
      <c r="H73" s="134"/>
      <c r="I73" s="3"/>
      <c r="J73" s="3"/>
    </row>
    <row r="74" spans="1:10" ht="12.75" customHeight="1">
      <c r="A74" s="149" t="s">
        <v>246</v>
      </c>
      <c r="B74" s="3"/>
      <c r="C74" s="3"/>
      <c r="D74" s="134"/>
      <c r="E74" s="3"/>
      <c r="F74" s="134"/>
      <c r="G74" s="3"/>
      <c r="H74" s="134"/>
      <c r="I74" s="3"/>
      <c r="J74" s="3"/>
    </row>
    <row r="75" spans="1:10" ht="12.75" customHeight="1">
      <c r="A75" s="149"/>
      <c r="B75" s="3"/>
      <c r="C75" s="3"/>
      <c r="D75" s="134"/>
      <c r="E75" s="3"/>
      <c r="F75" s="134"/>
      <c r="G75" s="3"/>
      <c r="H75" s="134"/>
      <c r="I75" s="3"/>
      <c r="J75" s="3"/>
    </row>
    <row r="76" spans="1:10" ht="12.75" customHeight="1">
      <c r="A76" s="131"/>
      <c r="B76" s="3"/>
      <c r="C76" s="3"/>
      <c r="D76" s="134"/>
      <c r="E76" s="3"/>
      <c r="F76" s="134"/>
      <c r="G76" s="3"/>
      <c r="H76" s="134"/>
      <c r="I76" s="3"/>
      <c r="J76" s="3"/>
    </row>
    <row r="77" spans="1:10" ht="12.75" customHeight="1">
      <c r="A77" s="131" t="s">
        <v>35</v>
      </c>
      <c r="B77" s="3"/>
      <c r="C77" s="147"/>
      <c r="D77" s="134"/>
      <c r="E77" s="3"/>
      <c r="F77" s="134"/>
      <c r="G77" s="3"/>
      <c r="H77" s="134"/>
      <c r="I77" s="147"/>
      <c r="J77" s="147"/>
    </row>
    <row r="78" ht="12.75" customHeight="1"/>
    <row r="79" ht="12.75" customHeight="1">
      <c r="A79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CLMCHOW</cp:lastModifiedBy>
  <cp:lastPrinted>2007-04-27T11:29:06Z</cp:lastPrinted>
  <dcterms:created xsi:type="dcterms:W3CDTF">1999-05-11T09:23:49Z</dcterms:created>
  <dcterms:modified xsi:type="dcterms:W3CDTF">2007-04-30T02:42:03Z</dcterms:modified>
  <cp:category/>
  <cp:version/>
  <cp:contentType/>
  <cp:contentStatus/>
</cp:coreProperties>
</file>