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341" firstSheet="1" activeTab="2"/>
  </bookViews>
  <sheets>
    <sheet name="Abridged BS " sheetId="1" state="hidden" r:id="rId1"/>
    <sheet name="Abridged BS  " sheetId="2" r:id="rId2"/>
    <sheet name="Ccy Board" sheetId="3" r:id="rId3"/>
  </sheets>
  <definedNames>
    <definedName name="_xlnm.Print_Area" localSheetId="2">'Ccy Board'!$A$1:$M$87</definedName>
  </definedNames>
  <calcPr fullCalcOnLoad="1"/>
</workbook>
</file>

<file path=xl/sharedStrings.xml><?xml version="1.0" encoding="utf-8"?>
<sst xmlns="http://schemas.openxmlformats.org/spreadsheetml/2006/main" count="154" uniqueCount="104">
  <si>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</si>
  <si>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</si>
  <si>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</si>
  <si>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</si>
  <si>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</si>
  <si>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</si>
  <si>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</si>
  <si>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</si>
  <si>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</si>
  <si>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</si>
  <si>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</si>
  <si>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</si>
  <si>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</si>
  <si>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</si>
  <si>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</si>
  <si>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</si>
  <si>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</si>
  <si>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</si>
  <si>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</si>
  <si>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</si>
  <si>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</si>
  <si>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</si>
  <si>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</si>
  <si>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</si>
  <si>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</si>
  <si>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</si>
  <si>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</si>
  <si>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</si>
  <si>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</si>
  <si>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</si>
  <si>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</si>
  <si>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</si>
  <si>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</si>
  <si>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</si>
  <si>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</si>
  <si>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</si>
  <si>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</si>
  <si>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</si>
  <si>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</si>
  <si>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</si>
  <si>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</si>
  <si>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</si>
  <si>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</si>
  <si>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</si>
  <si>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</si>
  <si>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</si>
  <si>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</si>
  <si>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</si>
  <si>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</si>
  <si>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</si>
  <si>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</si>
  <si>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</si>
  <si>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</si>
  <si>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</si>
  <si>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</si>
  <si>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</si>
  <si>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</si>
  <si>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</si>
  <si>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</si>
  <si>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</si>
  <si>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</si>
  <si>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</si>
  <si>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</si>
  <si>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</si>
  <si>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</si>
  <si>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</si>
  <si>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</si>
  <si>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</si>
  <si>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</si>
  <si>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</si>
  <si>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</si>
  <si>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</si>
  <si>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</si>
  <si>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</si>
  <si>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</si>
  <si>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</si>
  <si>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</si>
  <si>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</si>
  <si>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</si>
  <si>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</si>
  <si>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</si>
  <si>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</si>
  <si>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</si>
  <si>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LIABILITIES AND FUND EQUITY</t>
  </si>
  <si>
    <t>Total Liabilities and Fund Equity</t>
  </si>
  <si>
    <t>In accordance with the accounting policies adopted by the Exchange Fund, Exchange Fund Bills and Notes issued on tender date but not yet settled are included in "Exchange Fund Bills and Notes issued".  For the purpose of this Account, the corresponding accounts receivables are shown as deductions in arriving at the Monetary Base.  There were no such receivables at 31 October 2003 (HK$3,482 million at 30 September 2003).</t>
  </si>
  <si>
    <t>Increase/(Decrease) in balance of the banking system (other than due to Discount Window Operations)</t>
  </si>
  <si>
    <t>Increase/(Decrease) in balance of the banking system (other than due to Discount Window Operations</t>
  </si>
  <si>
    <t>3,6</t>
  </si>
  <si>
    <t>31 December 2003</t>
  </si>
  <si>
    <t>Accumulated surplus</t>
  </si>
  <si>
    <t>These include US dollar assets for backing the Monetary Base, which  amounted  to HK$360,119 million as at 
end-January 2004 and HK$322,087 million as at end-December 2003.</t>
  </si>
  <si>
    <t>These include lending collateralised by Exchange Fund paper under the Discount Window.  There was no such lending as at end-January 2004 and end-December 2003.</t>
  </si>
  <si>
    <t>31 January 2004</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</si>
  <si>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</si>
  <si>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</si>
  <si>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</si>
  <si>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as at 29 February 2004</t>
  </si>
  <si>
    <t>29 February 2004</t>
  </si>
  <si>
    <t>For the purpose of this Account, the advances to banks secured on Exchange Fund Bills and Notes are shown as deductions in arriving at the Monetary Base. There were no such advances at 29 February 2004 and 31 January 2004.</t>
  </si>
  <si>
    <t>During February, the nominal value of Exchange Fund Bills and Notes increased from HK$120.14 billion to HK$120.28 billion.</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</si>
  <si>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29 February 2004, there were interest receivable and revaluation gains amounting to HK$34 million (HK$22 million at 31 January 2004) and HK$242 million (HK$229 million at 31 January 2004) respectively.</t>
  </si>
  <si>
    <t>These include US dollar assets for backing the Monetary Base, which  amounted  to HK$353,864 million at 
end-February 2004 and HK$360,119 million at end-January 2004.</t>
  </si>
  <si>
    <t>These include lending collateralised by Exchange Fund paper under the Discount Window.  There was no such lending at end-February and end-January 2004.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</si>
</sst>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0">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49" fontId="0" fillId="0" borderId="0" xfId="0" applyNumberFormat="1" applyFont="1" applyAlignment="1" applyProtection="1" quotePrefix="1">
      <alignment horizontal="right"/>
      <protection locked="0"/>
    </xf>
    <xf numFmtId="0" fontId="0" fillId="0" borderId="0" xfId="0" applyAlignment="1" applyProtection="1" quotePrefix="1">
      <alignment horizontal="right" vertical="top"/>
      <protection/>
    </xf>
    <xf numFmtId="0" fontId="0" fillId="0" borderId="0" xfId="0" applyAlignment="1">
      <alignment horizontal="justify" vertical="top" wrapText="1"/>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xf numFmtId="0" fontId="0" fillId="0" borderId="0" xfId="0" applyAlignment="1">
      <alignment horizontal="justify" vertical="top" wrapText="1"/>
    </xf>
    <xf numFmtId="0" fontId="4" fillId="0" borderId="0" xfId="0" applyNumberFormat="1"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zoomScale="120" zoomScaleNormal="120" workbookViewId="0" topLeftCell="A1">
      <selection activeCell="E10" sqref="E10"/>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29 February 2004</v>
      </c>
    </row>
    <row r="6" ht="12.75">
      <c r="A6" s="96" t="s">
        <v>2</v>
      </c>
    </row>
    <row r="7" ht="12.75">
      <c r="A7" s="96"/>
    </row>
    <row r="8" ht="12.75">
      <c r="G8" s="95"/>
    </row>
    <row r="9" spans="3:7" ht="12.75">
      <c r="C9" s="98" t="s">
        <v>3</v>
      </c>
      <c r="E9" s="110" t="s">
        <v>93</v>
      </c>
      <c r="G9" s="105" t="s">
        <v>89</v>
      </c>
    </row>
    <row r="10" spans="3:7" ht="12.75">
      <c r="C10" s="98"/>
      <c r="G10" s="95"/>
    </row>
    <row r="11" spans="1:7" ht="12.75">
      <c r="A11" s="96" t="s">
        <v>4</v>
      </c>
      <c r="C11" s="98"/>
      <c r="G11" s="94"/>
    </row>
    <row r="12" spans="1:7" ht="12.75">
      <c r="A12" s="94" t="s">
        <v>5</v>
      </c>
      <c r="C12" s="98">
        <v>1</v>
      </c>
      <c r="E12" s="1">
        <v>929198</v>
      </c>
      <c r="G12" s="1">
        <v>929198</v>
      </c>
    </row>
    <row r="13" spans="1:7" ht="12.75">
      <c r="A13" s="94" t="s">
        <v>6</v>
      </c>
      <c r="C13" s="98">
        <v>2</v>
      </c>
      <c r="E13" s="2">
        <v>82019</v>
      </c>
      <c r="G13" s="2">
        <v>82019</v>
      </c>
    </row>
    <row r="14" spans="3:5" ht="12.75">
      <c r="C14" s="98"/>
      <c r="E14" s="97"/>
    </row>
    <row r="15" spans="1:7" ht="19.5" customHeight="1" thickBot="1">
      <c r="A15" s="96" t="s">
        <v>7</v>
      </c>
      <c r="C15" s="98"/>
      <c r="E15" s="100">
        <f>SUM(E12:E13)</f>
        <v>1011217</v>
      </c>
      <c r="G15" s="100">
        <f>SUM(G12:G13)</f>
        <v>1011217</v>
      </c>
    </row>
    <row r="16" spans="3:5" ht="13.5" thickTop="1">
      <c r="C16" s="98"/>
      <c r="E16" s="97"/>
    </row>
    <row r="17" spans="1:5" ht="12.75">
      <c r="A17" s="96" t="s">
        <v>83</v>
      </c>
      <c r="C17" s="98"/>
      <c r="E17" s="97"/>
    </row>
    <row r="18" spans="1:7" ht="12.75">
      <c r="A18" s="94" t="s">
        <v>8</v>
      </c>
      <c r="C18" s="98">
        <v>3</v>
      </c>
      <c r="E18" s="1">
        <v>134215</v>
      </c>
      <c r="G18" s="1">
        <v>134215</v>
      </c>
    </row>
    <row r="19" spans="1:5" ht="12.75">
      <c r="A19" s="94" t="s">
        <v>76</v>
      </c>
      <c r="E19" s="1"/>
    </row>
    <row r="20" spans="2:7" ht="12.75">
      <c r="B20" s="94" t="s">
        <v>77</v>
      </c>
      <c r="C20" s="98" t="s">
        <v>78</v>
      </c>
      <c r="E20" s="1">
        <v>6297</v>
      </c>
      <c r="G20" s="1">
        <v>6297</v>
      </c>
    </row>
    <row r="21" spans="1:7" ht="12.75">
      <c r="A21" s="94" t="s">
        <v>25</v>
      </c>
      <c r="C21" s="98">
        <v>3</v>
      </c>
      <c r="E21" s="1">
        <v>28277</v>
      </c>
      <c r="G21" s="1">
        <v>28277</v>
      </c>
    </row>
    <row r="22" spans="1:7" ht="12.75">
      <c r="A22" s="94" t="s">
        <v>9</v>
      </c>
      <c r="C22" s="98">
        <v>3</v>
      </c>
      <c r="E22" s="1">
        <v>123520</v>
      </c>
      <c r="G22" s="1">
        <v>123520</v>
      </c>
    </row>
    <row r="23" spans="1:7" ht="12.75">
      <c r="A23" s="94" t="s">
        <v>65</v>
      </c>
      <c r="C23" s="98"/>
      <c r="E23" s="1">
        <v>44542</v>
      </c>
      <c r="G23" s="1">
        <v>44542</v>
      </c>
    </row>
    <row r="24" spans="1:7" ht="12.75">
      <c r="A24" s="3" t="s">
        <v>59</v>
      </c>
      <c r="C24" s="98"/>
      <c r="G24" s="99"/>
    </row>
    <row r="25" spans="2:7" ht="12.75">
      <c r="B25" s="94" t="s">
        <v>60</v>
      </c>
      <c r="C25" s="98"/>
      <c r="E25" s="1">
        <v>252296</v>
      </c>
      <c r="G25" s="1">
        <v>252296</v>
      </c>
    </row>
    <row r="26" spans="1:7" ht="12.75">
      <c r="A26" s="94" t="s">
        <v>66</v>
      </c>
      <c r="C26" s="98"/>
      <c r="E26" s="1">
        <v>164</v>
      </c>
      <c r="G26" s="1">
        <v>164</v>
      </c>
    </row>
    <row r="27" spans="1:7" ht="15.75" customHeight="1">
      <c r="A27" s="94" t="s">
        <v>10</v>
      </c>
      <c r="C27" s="98">
        <v>4</v>
      </c>
      <c r="E27" s="2">
        <v>37041</v>
      </c>
      <c r="G27" s="2">
        <v>37041</v>
      </c>
    </row>
    <row r="28" spans="1:7" ht="15" customHeight="1">
      <c r="A28" s="96" t="s">
        <v>11</v>
      </c>
      <c r="C28" s="98"/>
      <c r="E28" s="99">
        <f>SUM(E18:E27)</f>
        <v>626352</v>
      </c>
      <c r="G28" s="99">
        <f>SUM(G18:G27)</f>
        <v>626352</v>
      </c>
    </row>
    <row r="29" spans="1:7" ht="12.75" customHeight="1">
      <c r="A29" s="96" t="s">
        <v>90</v>
      </c>
      <c r="E29" s="2">
        <v>384865</v>
      </c>
      <c r="G29" s="2">
        <v>384865</v>
      </c>
    </row>
    <row r="30" spans="5:7" ht="19.5" customHeight="1">
      <c r="E30" s="101"/>
      <c r="G30" s="101"/>
    </row>
    <row r="31" spans="1:7" ht="13.5" thickBot="1">
      <c r="A31" s="96" t="s">
        <v>84</v>
      </c>
      <c r="E31" s="100">
        <f>SUM(E28:E29)</f>
        <v>1011217</v>
      </c>
      <c r="G31" s="100">
        <f>SUM(G28:G29)</f>
        <v>1011217</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6.25" customHeight="1">
      <c r="A36" s="111" t="s">
        <v>13</v>
      </c>
      <c r="B36" s="113" t="s">
        <v>91</v>
      </c>
      <c r="C36" s="113"/>
      <c r="D36" s="113"/>
      <c r="E36" s="113"/>
      <c r="F36" s="113"/>
      <c r="G36" s="113"/>
    </row>
    <row r="37" spans="2:7" s="103" customFormat="1" ht="6" customHeight="1" hidden="1">
      <c r="B37" s="113"/>
      <c r="C37" s="113"/>
      <c r="D37" s="113"/>
      <c r="E37" s="113"/>
      <c r="F37" s="113"/>
      <c r="G37" s="113"/>
    </row>
    <row r="38" s="103" customFormat="1" ht="12.75" customHeight="1">
      <c r="A38" s="104"/>
    </row>
    <row r="39" spans="1:7" s="103" customFormat="1" ht="12.75" customHeight="1">
      <c r="A39" s="102" t="s">
        <v>14</v>
      </c>
      <c r="B39" s="113" t="s">
        <v>92</v>
      </c>
      <c r="C39" s="113"/>
      <c r="D39" s="113"/>
      <c r="E39" s="113"/>
      <c r="F39" s="113"/>
      <c r="G39" s="113"/>
    </row>
    <row r="40" spans="1:7" s="103" customFormat="1" ht="12.75">
      <c r="A40" s="104"/>
      <c r="B40" s="113"/>
      <c r="C40" s="113"/>
      <c r="D40" s="113"/>
      <c r="E40" s="113"/>
      <c r="F40" s="113"/>
      <c r="G40" s="113"/>
    </row>
    <row r="41" s="103" customFormat="1" ht="12.75">
      <c r="A41" s="104"/>
    </row>
    <row r="42" spans="1:2" s="103" customFormat="1" ht="12.75">
      <c r="A42" s="102" t="s">
        <v>15</v>
      </c>
      <c r="B42" s="103" t="s">
        <v>52</v>
      </c>
    </row>
    <row r="43" spans="2:7" s="103" customFormat="1" ht="12.75">
      <c r="B43" s="91"/>
      <c r="C43" s="91"/>
      <c r="D43" s="91"/>
      <c r="E43" s="91"/>
      <c r="F43" s="91"/>
      <c r="G43" s="91"/>
    </row>
    <row r="44" spans="1:2" s="103" customFormat="1" ht="12.75">
      <c r="A44" s="102" t="s">
        <v>16</v>
      </c>
      <c r="B44" s="103" t="s">
        <v>53</v>
      </c>
    </row>
    <row r="45" s="103" customFormat="1" ht="12.75"/>
    <row r="46" spans="1:5" s="103" customFormat="1" ht="12.75">
      <c r="A46" s="107" t="s">
        <v>68</v>
      </c>
      <c r="B46" s="94" t="s">
        <v>79</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22.5"/>
    <row r="69" s="103" customFormat="1" ht="22.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29 February 2004</v>
      </c>
    </row>
    <row r="6" ht="12.75">
      <c r="A6" s="96" t="s">
        <v>2</v>
      </c>
    </row>
    <row r="7" ht="12.75">
      <c r="A7" s="96"/>
    </row>
    <row r="8" ht="12.75">
      <c r="G8" s="95"/>
    </row>
    <row r="9" spans="3:7" ht="12.75">
      <c r="C9" s="98" t="s">
        <v>3</v>
      </c>
      <c r="E9" s="110" t="s">
        <v>98</v>
      </c>
      <c r="G9" s="110" t="s">
        <v>93</v>
      </c>
    </row>
    <row r="10" spans="3:7" ht="12.75">
      <c r="C10" s="98"/>
      <c r="G10" s="95"/>
    </row>
    <row r="11" spans="1:7" ht="12.75">
      <c r="A11" s="96" t="s">
        <v>4</v>
      </c>
      <c r="C11" s="98"/>
      <c r="G11" s="94"/>
    </row>
    <row r="12" spans="1:7" ht="12.75">
      <c r="A12" s="94" t="s">
        <v>5</v>
      </c>
      <c r="C12" s="98">
        <v>1</v>
      </c>
      <c r="E12" s="1">
        <v>991641</v>
      </c>
      <c r="G12" s="1">
        <v>977134</v>
      </c>
    </row>
    <row r="13" spans="1:7" ht="12.75">
      <c r="A13" s="94" t="s">
        <v>6</v>
      </c>
      <c r="C13" s="98">
        <v>2</v>
      </c>
      <c r="E13" s="2">
        <v>90790</v>
      </c>
      <c r="G13" s="2">
        <v>97193</v>
      </c>
    </row>
    <row r="14" spans="3:5" ht="12.75">
      <c r="C14" s="98"/>
      <c r="E14" s="97"/>
    </row>
    <row r="15" spans="1:7" ht="19.5" customHeight="1" thickBot="1">
      <c r="A15" s="96" t="s">
        <v>7</v>
      </c>
      <c r="C15" s="98"/>
      <c r="E15" s="100">
        <f>SUM(E12:E13)</f>
        <v>1082431</v>
      </c>
      <c r="G15" s="100">
        <f>SUM(G12:G13)</f>
        <v>1074327</v>
      </c>
    </row>
    <row r="16" spans="3:5" ht="13.5" thickTop="1">
      <c r="C16" s="98"/>
      <c r="E16" s="97"/>
    </row>
    <row r="17" spans="1:5" ht="12.75">
      <c r="A17" s="96" t="s">
        <v>83</v>
      </c>
      <c r="C17" s="98"/>
      <c r="E17" s="97"/>
    </row>
    <row r="18" spans="1:7" ht="12.75">
      <c r="A18" s="94" t="s">
        <v>8</v>
      </c>
      <c r="C18" s="98">
        <v>3</v>
      </c>
      <c r="E18" s="1">
        <v>137185</v>
      </c>
      <c r="G18" s="1">
        <v>144555</v>
      </c>
    </row>
    <row r="19" spans="1:5" ht="12.75">
      <c r="A19" s="94" t="s">
        <v>76</v>
      </c>
      <c r="E19" s="1"/>
    </row>
    <row r="20" spans="2:7" ht="12.75">
      <c r="B20" s="94" t="s">
        <v>77</v>
      </c>
      <c r="C20" s="98" t="s">
        <v>78</v>
      </c>
      <c r="E20" s="1">
        <v>6801</v>
      </c>
      <c r="G20" s="1">
        <v>7224</v>
      </c>
    </row>
    <row r="21" spans="1:7" ht="12.75">
      <c r="A21" s="94" t="s">
        <v>25</v>
      </c>
      <c r="C21" s="98">
        <v>3</v>
      </c>
      <c r="E21" s="1">
        <v>54791</v>
      </c>
      <c r="G21" s="1">
        <v>54209</v>
      </c>
    </row>
    <row r="22" spans="1:7" ht="12.75">
      <c r="A22" s="94" t="s">
        <v>9</v>
      </c>
      <c r="C22" s="98">
        <v>3</v>
      </c>
      <c r="E22" s="1">
        <v>124034</v>
      </c>
      <c r="G22" s="1">
        <v>123738</v>
      </c>
    </row>
    <row r="23" spans="1:7" ht="12.75">
      <c r="A23" s="94" t="s">
        <v>65</v>
      </c>
      <c r="C23" s="98"/>
      <c r="E23" s="1">
        <v>28946</v>
      </c>
      <c r="G23" s="1">
        <v>31147</v>
      </c>
    </row>
    <row r="24" spans="1:7" ht="12.75">
      <c r="A24" s="3" t="s">
        <v>59</v>
      </c>
      <c r="C24" s="98"/>
      <c r="G24" s="99"/>
    </row>
    <row r="25" spans="2:7" ht="12.75">
      <c r="B25" s="94" t="s">
        <v>60</v>
      </c>
      <c r="C25" s="98"/>
      <c r="E25" s="1">
        <v>269939</v>
      </c>
      <c r="G25" s="1">
        <v>277205</v>
      </c>
    </row>
    <row r="26" spans="1:7" ht="12.75">
      <c r="A26" s="94" t="s">
        <v>66</v>
      </c>
      <c r="C26" s="98"/>
      <c r="E26" s="1">
        <v>0</v>
      </c>
      <c r="G26" s="1">
        <v>61</v>
      </c>
    </row>
    <row r="27" spans="1:7" ht="15.75" customHeight="1">
      <c r="A27" s="94" t="s">
        <v>10</v>
      </c>
      <c r="C27" s="98">
        <v>4</v>
      </c>
      <c r="E27" s="2">
        <v>62163</v>
      </c>
      <c r="G27" s="2">
        <v>45232</v>
      </c>
    </row>
    <row r="28" spans="1:7" ht="15" customHeight="1">
      <c r="A28" s="96" t="s">
        <v>11</v>
      </c>
      <c r="C28" s="98"/>
      <c r="E28" s="99">
        <f>SUM(E18:E27)</f>
        <v>683859</v>
      </c>
      <c r="G28" s="99">
        <f>SUM(G18:G27)</f>
        <v>683371</v>
      </c>
    </row>
    <row r="29" spans="1:7" ht="12.75" customHeight="1">
      <c r="A29" s="96" t="s">
        <v>90</v>
      </c>
      <c r="E29" s="2">
        <v>398572</v>
      </c>
      <c r="G29" s="2">
        <v>390956</v>
      </c>
    </row>
    <row r="30" spans="5:7" ht="19.5" customHeight="1">
      <c r="E30" s="101"/>
      <c r="G30" s="101"/>
    </row>
    <row r="31" spans="1:7" ht="13.5" thickBot="1">
      <c r="A31" s="96" t="s">
        <v>84</v>
      </c>
      <c r="E31" s="100">
        <f>SUM(E28:E29)</f>
        <v>1082431</v>
      </c>
      <c r="G31" s="100">
        <f>SUM(G28:G29)</f>
        <v>1074327</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6.25" customHeight="1">
      <c r="A36" s="111" t="s">
        <v>13</v>
      </c>
      <c r="B36" s="113" t="s">
        <v>102</v>
      </c>
      <c r="C36" s="113"/>
      <c r="D36" s="113"/>
      <c r="E36" s="113"/>
      <c r="F36" s="113"/>
      <c r="G36" s="113"/>
    </row>
    <row r="37" spans="2:7" s="103" customFormat="1" ht="6" customHeight="1" hidden="1">
      <c r="B37" s="113"/>
      <c r="C37" s="113"/>
      <c r="D37" s="113"/>
      <c r="E37" s="113"/>
      <c r="F37" s="113"/>
      <c r="G37" s="113"/>
    </row>
    <row r="38" s="103" customFormat="1" ht="12.75" customHeight="1">
      <c r="A38" s="104"/>
    </row>
    <row r="39" spans="1:7" s="103" customFormat="1" ht="12.75" customHeight="1">
      <c r="A39" s="102" t="s">
        <v>14</v>
      </c>
      <c r="B39" s="113" t="s">
        <v>103</v>
      </c>
      <c r="C39" s="113"/>
      <c r="D39" s="113"/>
      <c r="E39" s="113"/>
      <c r="F39" s="113"/>
      <c r="G39" s="113"/>
    </row>
    <row r="40" spans="1:7" s="103" customFormat="1" ht="12.75">
      <c r="A40" s="104"/>
      <c r="B40" s="113"/>
      <c r="C40" s="113"/>
      <c r="D40" s="113"/>
      <c r="E40" s="113"/>
      <c r="F40" s="113"/>
      <c r="G40" s="113"/>
    </row>
    <row r="41" s="103" customFormat="1" ht="12.75">
      <c r="A41" s="104"/>
    </row>
    <row r="42" spans="1:2" s="103" customFormat="1" ht="12.75">
      <c r="A42" s="102" t="s">
        <v>15</v>
      </c>
      <c r="B42" s="103" t="s">
        <v>52</v>
      </c>
    </row>
    <row r="43" spans="2:7" s="103" customFormat="1" ht="12.75">
      <c r="B43" s="91"/>
      <c r="C43" s="91"/>
      <c r="D43" s="91"/>
      <c r="E43" s="91"/>
      <c r="F43" s="91"/>
      <c r="G43" s="91"/>
    </row>
    <row r="44" spans="1:2" s="103" customFormat="1" ht="12.75">
      <c r="A44" s="102" t="s">
        <v>16</v>
      </c>
      <c r="B44" s="103" t="s">
        <v>53</v>
      </c>
    </row>
    <row r="45" s="103" customFormat="1" ht="12.75"/>
    <row r="46" spans="1:5" s="103" customFormat="1" ht="12.75">
      <c r="A46" s="107" t="s">
        <v>68</v>
      </c>
      <c r="B46" s="94" t="s">
        <v>79</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01"/>
  <sheetViews>
    <sheetView tabSelected="1"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62</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97</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8" t="s">
        <v>98</v>
      </c>
      <c r="H8" s="31"/>
      <c r="I8" s="30"/>
      <c r="J8" s="30" t="s">
        <v>93</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137185</v>
      </c>
      <c r="H12" s="35"/>
      <c r="I12" s="35"/>
      <c r="J12" s="48">
        <v>144555</v>
      </c>
      <c r="K12" s="29"/>
      <c r="L12" s="41">
        <f aca="true" t="shared" si="0" ref="L12:L17">+G12-J12</f>
        <v>-7370</v>
      </c>
      <c r="M12" s="33"/>
    </row>
    <row r="13" spans="1:13" ht="19.5" customHeight="1">
      <c r="A13" s="27"/>
      <c r="B13" s="34" t="s">
        <v>80</v>
      </c>
      <c r="C13" s="34"/>
      <c r="D13" s="34"/>
      <c r="E13" s="29"/>
      <c r="F13" s="29"/>
      <c r="G13" s="48">
        <v>6801</v>
      </c>
      <c r="H13" s="35"/>
      <c r="I13" s="35"/>
      <c r="J13" s="48">
        <v>7224</v>
      </c>
      <c r="K13" s="29"/>
      <c r="L13" s="41">
        <f t="shared" si="0"/>
        <v>-423</v>
      </c>
      <c r="M13" s="33"/>
    </row>
    <row r="14" spans="1:13" ht="19.5" customHeight="1">
      <c r="A14" s="27"/>
      <c r="B14" s="34" t="s">
        <v>25</v>
      </c>
      <c r="C14" s="34"/>
      <c r="D14" s="34"/>
      <c r="E14" s="29"/>
      <c r="F14" s="29"/>
      <c r="G14" s="48">
        <v>54791</v>
      </c>
      <c r="H14" s="35"/>
      <c r="I14" s="35"/>
      <c r="J14" s="48">
        <v>54209</v>
      </c>
      <c r="K14" s="29"/>
      <c r="L14" s="41">
        <f t="shared" si="0"/>
        <v>582</v>
      </c>
      <c r="M14" s="33"/>
    </row>
    <row r="15" spans="1:13" ht="19.5" customHeight="1">
      <c r="A15" s="27"/>
      <c r="B15" s="34" t="s">
        <v>23</v>
      </c>
      <c r="C15" s="34"/>
      <c r="D15" s="34"/>
      <c r="E15" s="29" t="s">
        <v>63</v>
      </c>
      <c r="F15" s="29"/>
      <c r="G15" s="48">
        <v>124034</v>
      </c>
      <c r="H15" s="35"/>
      <c r="I15" s="35"/>
      <c r="J15" s="48">
        <v>123738</v>
      </c>
      <c r="K15" s="29"/>
      <c r="L15" s="41">
        <f t="shared" si="0"/>
        <v>296</v>
      </c>
      <c r="M15" s="33"/>
    </row>
    <row r="16" spans="1:13" ht="18.75" customHeight="1">
      <c r="A16" s="27"/>
      <c r="B16" s="34" t="s">
        <v>24</v>
      </c>
      <c r="C16" s="34"/>
      <c r="D16" s="34"/>
      <c r="E16" s="29"/>
      <c r="F16" s="29"/>
      <c r="G16" s="48">
        <v>604</v>
      </c>
      <c r="H16" s="35"/>
      <c r="I16" s="35"/>
      <c r="J16" s="48">
        <v>580</v>
      </c>
      <c r="K16" s="29"/>
      <c r="L16" s="41">
        <f t="shared" si="0"/>
        <v>24</v>
      </c>
      <c r="M16" s="33"/>
    </row>
    <row r="17" spans="1:13" ht="19.5" customHeight="1">
      <c r="A17" s="27"/>
      <c r="B17" s="34" t="s">
        <v>26</v>
      </c>
      <c r="C17" s="34"/>
      <c r="D17" s="34"/>
      <c r="E17" s="29" t="s">
        <v>88</v>
      </c>
      <c r="F17" s="29"/>
      <c r="G17" s="48">
        <v>-276</v>
      </c>
      <c r="H17" s="35"/>
      <c r="I17" s="35"/>
      <c r="J17" s="48">
        <v>-251</v>
      </c>
      <c r="K17" s="29"/>
      <c r="L17" s="41">
        <f t="shared" si="0"/>
        <v>-25</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323139</v>
      </c>
      <c r="H19" s="43"/>
      <c r="I19" s="44"/>
      <c r="J19" s="93">
        <f>SUM(J12:J18)</f>
        <v>330055</v>
      </c>
      <c r="K19" s="45" t="s">
        <v>33</v>
      </c>
      <c r="L19" s="46">
        <f>SUM(L12:L18)</f>
        <v>-6916</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362461</v>
      </c>
      <c r="H22" s="35"/>
      <c r="I22" s="42"/>
      <c r="J22" s="48">
        <v>364673</v>
      </c>
      <c r="K22" s="29"/>
      <c r="L22" s="41">
        <f>+G22-J22</f>
        <v>-2212</v>
      </c>
      <c r="M22" s="33"/>
    </row>
    <row r="23" spans="1:13" ht="19.5" customHeight="1">
      <c r="A23" s="27"/>
      <c r="B23" s="34" t="s">
        <v>58</v>
      </c>
      <c r="C23" s="34"/>
      <c r="D23" s="34"/>
      <c r="E23" s="29"/>
      <c r="F23" s="29"/>
      <c r="G23" s="48">
        <v>715</v>
      </c>
      <c r="H23" s="35"/>
      <c r="I23" s="42"/>
      <c r="J23" s="48">
        <v>830</v>
      </c>
      <c r="K23" s="29"/>
      <c r="L23" s="41">
        <f>+G23-J23</f>
        <v>-115</v>
      </c>
      <c r="M23" s="33"/>
    </row>
    <row r="24" spans="1:13" ht="19.5" customHeight="1">
      <c r="A24" s="27"/>
      <c r="B24" s="34" t="s">
        <v>32</v>
      </c>
      <c r="C24" s="34"/>
      <c r="D24" s="34"/>
      <c r="E24" s="29">
        <v>5</v>
      </c>
      <c r="F24" s="29"/>
      <c r="G24" s="48">
        <v>-9312</v>
      </c>
      <c r="H24" s="47"/>
      <c r="I24" s="48"/>
      <c r="J24" s="48">
        <v>-5384</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353864</v>
      </c>
      <c r="H26" s="31"/>
      <c r="I26" s="49"/>
      <c r="J26" s="93">
        <f>SUM(J22:J25)</f>
        <v>360119</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72</v>
      </c>
      <c r="C28" s="39"/>
      <c r="D28" s="39"/>
      <c r="E28" s="29">
        <v>7</v>
      </c>
      <c r="F28" s="29"/>
      <c r="G28" s="52">
        <f>G26/G19</f>
        <v>1.0950829209720894</v>
      </c>
      <c r="H28" s="51"/>
      <c r="I28" s="52"/>
      <c r="J28" s="52">
        <f>J26/J19</f>
        <v>1.0910878489948646</v>
      </c>
      <c r="K28" s="19"/>
      <c r="L28" s="53">
        <f>+G28-J28</f>
        <v>0.003995071977224818</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51</v>
      </c>
      <c r="C33" s="64" t="s">
        <v>54</v>
      </c>
      <c r="D33" s="64"/>
      <c r="L33" s="63"/>
    </row>
    <row r="34" spans="2:12" ht="15">
      <c r="B34" s="64"/>
      <c r="C34" s="64"/>
      <c r="D34" s="64"/>
      <c r="J34" s="65" t="s">
        <v>21</v>
      </c>
      <c r="L34" s="63"/>
    </row>
    <row r="35" spans="3:12" ht="15">
      <c r="C35" s="5" t="s">
        <v>40</v>
      </c>
      <c r="J35" s="48">
        <f>J19</f>
        <v>330055</v>
      </c>
      <c r="L35" s="63"/>
    </row>
    <row r="36" ht="15">
      <c r="L36" s="63"/>
    </row>
    <row r="37" spans="3:12" ht="15">
      <c r="C37" s="5" t="s">
        <v>41</v>
      </c>
      <c r="E37" s="66"/>
      <c r="F37" s="67"/>
      <c r="J37" s="48">
        <v>-7370</v>
      </c>
      <c r="L37" s="63"/>
    </row>
    <row r="38" spans="3:12" ht="15">
      <c r="C38" s="5" t="s">
        <v>82</v>
      </c>
      <c r="E38" s="66"/>
      <c r="F38" s="67"/>
      <c r="J38" s="48">
        <v>-423</v>
      </c>
      <c r="L38" s="63"/>
    </row>
    <row r="39" spans="3:12" ht="15">
      <c r="C39" s="5" t="s">
        <v>42</v>
      </c>
      <c r="E39" s="66"/>
      <c r="F39" s="67"/>
      <c r="J39" s="48">
        <v>138</v>
      </c>
      <c r="L39" s="63"/>
    </row>
    <row r="40" spans="3:12" ht="15" hidden="1">
      <c r="C40" s="5" t="s">
        <v>75</v>
      </c>
      <c r="E40" s="66"/>
      <c r="F40" s="67"/>
      <c r="J40" s="48">
        <v>0</v>
      </c>
      <c r="L40" s="63"/>
    </row>
    <row r="41" spans="3:12" ht="15">
      <c r="C41" s="5" t="s">
        <v>43</v>
      </c>
      <c r="J41" s="48">
        <v>200</v>
      </c>
      <c r="L41" s="63"/>
    </row>
    <row r="42" spans="3:12" ht="15">
      <c r="C42" s="5" t="s">
        <v>44</v>
      </c>
      <c r="J42" s="48">
        <v>-176</v>
      </c>
      <c r="L42" s="63"/>
    </row>
    <row r="43" spans="3:12" ht="15" hidden="1">
      <c r="C43" s="5" t="s">
        <v>45</v>
      </c>
      <c r="J43" s="48">
        <v>0</v>
      </c>
      <c r="L43" s="63"/>
    </row>
    <row r="44" spans="3:12" ht="15">
      <c r="C44" s="5" t="s">
        <v>46</v>
      </c>
      <c r="J44" s="48">
        <v>158</v>
      </c>
      <c r="L44" s="63"/>
    </row>
    <row r="45" spans="3:12" ht="15" hidden="1">
      <c r="C45" s="5" t="s">
        <v>73</v>
      </c>
      <c r="J45" s="48">
        <v>0</v>
      </c>
      <c r="L45" s="63"/>
    </row>
    <row r="46" spans="3:12" ht="15">
      <c r="C46" s="5" t="s">
        <v>70</v>
      </c>
      <c r="J46" s="48">
        <v>-12</v>
      </c>
      <c r="L46" s="63"/>
    </row>
    <row r="47" spans="3:12" ht="15">
      <c r="C47" s="5" t="s">
        <v>71</v>
      </c>
      <c r="J47" s="48">
        <v>-13</v>
      </c>
      <c r="L47" s="63"/>
    </row>
    <row r="48" spans="3:12" ht="15">
      <c r="C48" s="68" t="s">
        <v>86</v>
      </c>
      <c r="D48" s="68"/>
      <c r="J48" s="48">
        <v>582</v>
      </c>
      <c r="L48" s="63"/>
    </row>
    <row r="49" spans="2:12" ht="15">
      <c r="B49" s="68"/>
      <c r="C49" s="68"/>
      <c r="D49" s="68"/>
      <c r="J49" s="42"/>
      <c r="L49" s="63"/>
    </row>
    <row r="50" spans="3:12" ht="15.75" thickBot="1">
      <c r="C50" s="5" t="s">
        <v>47</v>
      </c>
      <c r="J50" s="4">
        <f>SUM(J35:J49)</f>
        <v>323139</v>
      </c>
      <c r="L50" s="63"/>
    </row>
    <row r="51" ht="15.75" thickTop="1">
      <c r="L51" s="63"/>
    </row>
    <row r="52" spans="2:3" ht="15">
      <c r="B52" s="69" t="s">
        <v>14</v>
      </c>
      <c r="C52" s="5" t="s">
        <v>94</v>
      </c>
    </row>
    <row r="53" ht="15">
      <c r="J53" s="65" t="s">
        <v>21</v>
      </c>
    </row>
    <row r="54" spans="3:10" ht="15">
      <c r="C54" s="5" t="s">
        <v>40</v>
      </c>
      <c r="J54" s="48">
        <f>J26</f>
        <v>360119</v>
      </c>
    </row>
    <row r="55" ht="15">
      <c r="J55" s="48"/>
    </row>
    <row r="56" spans="3:10" ht="15">
      <c r="C56" s="5" t="s">
        <v>48</v>
      </c>
      <c r="J56" s="48">
        <f>J37</f>
        <v>-7370</v>
      </c>
    </row>
    <row r="57" spans="3:12" ht="15">
      <c r="C57" s="5" t="s">
        <v>81</v>
      </c>
      <c r="E57" s="66"/>
      <c r="F57" s="67"/>
      <c r="G57" s="5"/>
      <c r="J57" s="48">
        <f>J38</f>
        <v>-423</v>
      </c>
      <c r="L57" s="63"/>
    </row>
    <row r="58" spans="3:12" ht="15">
      <c r="C58" s="5" t="s">
        <v>49</v>
      </c>
      <c r="G58" s="5"/>
      <c r="J58" s="48">
        <v>452</v>
      </c>
      <c r="L58" s="63"/>
    </row>
    <row r="59" spans="3:12" ht="15">
      <c r="C59" s="5" t="s">
        <v>50</v>
      </c>
      <c r="G59" s="5"/>
      <c r="J59" s="48">
        <v>542</v>
      </c>
      <c r="L59" s="63"/>
    </row>
    <row r="60" spans="3:12" ht="15">
      <c r="C60" s="5" t="s">
        <v>87</v>
      </c>
      <c r="E60" s="66"/>
      <c r="F60" s="67"/>
      <c r="G60" s="5"/>
      <c r="J60" s="48"/>
      <c r="L60" s="63"/>
    </row>
    <row r="61" spans="3:12" ht="15">
      <c r="C61" s="5" t="s">
        <v>74</v>
      </c>
      <c r="E61" s="66"/>
      <c r="F61" s="67"/>
      <c r="G61" s="5"/>
      <c r="J61" s="48">
        <v>544</v>
      </c>
      <c r="L61" s="63"/>
    </row>
    <row r="62" spans="3:12" ht="15" hidden="1">
      <c r="C62" s="5" t="s">
        <v>61</v>
      </c>
      <c r="G62" s="5"/>
      <c r="L62" s="63"/>
    </row>
    <row r="63" spans="7:12" ht="15">
      <c r="G63" s="5"/>
      <c r="J63" s="48"/>
      <c r="L63" s="63"/>
    </row>
    <row r="64" spans="3:10" ht="15.75" thickBot="1">
      <c r="C64" s="5" t="s">
        <v>47</v>
      </c>
      <c r="J64" s="4">
        <f>SUM(J54:J63)</f>
        <v>353864</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4" t="s">
        <v>55</v>
      </c>
      <c r="E68" s="114"/>
      <c r="F68" s="114"/>
      <c r="G68" s="114"/>
      <c r="H68" s="114"/>
      <c r="I68" s="114"/>
      <c r="J68" s="114"/>
      <c r="K68" s="78"/>
      <c r="L68" s="78"/>
      <c r="M68" s="78"/>
      <c r="N68" s="5"/>
      <c r="O68" s="5"/>
    </row>
    <row r="69" spans="1:15" s="75" customFormat="1" ht="33" customHeight="1">
      <c r="A69" s="5"/>
      <c r="B69" s="5"/>
      <c r="C69" s="76" t="s">
        <v>38</v>
      </c>
      <c r="D69" s="115" t="s">
        <v>99</v>
      </c>
      <c r="E69" s="117"/>
      <c r="F69" s="117"/>
      <c r="G69" s="117"/>
      <c r="H69" s="117"/>
      <c r="I69" s="117"/>
      <c r="J69" s="117"/>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95</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4" t="s">
        <v>56</v>
      </c>
      <c r="E73" s="114"/>
      <c r="F73" s="114"/>
      <c r="G73" s="114"/>
      <c r="H73" s="114"/>
      <c r="I73" s="114"/>
      <c r="J73" s="114"/>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64</v>
      </c>
      <c r="D75" s="119" t="s">
        <v>100</v>
      </c>
      <c r="E75" s="119"/>
      <c r="F75" s="119"/>
      <c r="G75" s="119"/>
      <c r="H75" s="119"/>
      <c r="I75" s="119"/>
      <c r="J75" s="119"/>
      <c r="K75" s="84"/>
      <c r="L75" s="80"/>
      <c r="M75" s="81"/>
      <c r="N75" s="79"/>
      <c r="O75" s="79"/>
    </row>
    <row r="76" spans="1:15" s="83" customFormat="1" ht="15" customHeight="1">
      <c r="A76" s="79"/>
      <c r="B76" s="79"/>
      <c r="C76" s="79"/>
      <c r="D76" s="112"/>
      <c r="E76" s="112"/>
      <c r="F76" s="112"/>
      <c r="G76" s="112"/>
      <c r="H76" s="112"/>
      <c r="I76" s="112"/>
      <c r="J76" s="112"/>
      <c r="K76" s="84"/>
      <c r="L76" s="80"/>
      <c r="M76" s="81"/>
      <c r="N76" s="79"/>
      <c r="O76" s="79"/>
    </row>
    <row r="77" spans="1:15" s="83" customFormat="1" ht="15" hidden="1">
      <c r="A77" s="79"/>
      <c r="B77" s="79"/>
      <c r="C77" s="79"/>
      <c r="D77" s="112"/>
      <c r="E77" s="112"/>
      <c r="F77" s="112"/>
      <c r="G77" s="112"/>
      <c r="H77" s="112"/>
      <c r="I77" s="112"/>
      <c r="J77" s="112"/>
      <c r="K77" s="84"/>
      <c r="L77" s="80"/>
      <c r="M77" s="81"/>
      <c r="N77" s="79"/>
      <c r="O77" s="79"/>
    </row>
    <row r="78" spans="1:15" s="83" customFormat="1" ht="15" hidden="1">
      <c r="A78" s="79"/>
      <c r="B78" s="79"/>
      <c r="C78" s="79"/>
      <c r="D78" s="109"/>
      <c r="E78" s="109"/>
      <c r="F78" s="109"/>
      <c r="G78" s="109"/>
      <c r="H78" s="109"/>
      <c r="I78" s="109"/>
      <c r="J78" s="109"/>
      <c r="K78" s="84"/>
      <c r="L78" s="80"/>
      <c r="M78" s="81"/>
      <c r="N78" s="79"/>
      <c r="O78" s="79"/>
    </row>
    <row r="79" spans="1:15" s="83" customFormat="1" ht="61.5" customHeight="1" hidden="1">
      <c r="A79" s="79"/>
      <c r="B79" s="76" t="s">
        <v>68</v>
      </c>
      <c r="C79" s="115" t="s">
        <v>85</v>
      </c>
      <c r="D79" s="118"/>
      <c r="E79" s="118"/>
      <c r="F79" s="118"/>
      <c r="G79" s="118"/>
      <c r="H79" s="118"/>
      <c r="I79" s="118"/>
      <c r="J79" s="118"/>
      <c r="K79" s="84"/>
      <c r="L79" s="80"/>
      <c r="M79" s="81"/>
      <c r="N79" s="79"/>
      <c r="O79" s="79"/>
    </row>
    <row r="80" spans="1:15" s="83" customFormat="1" ht="15" customHeight="1" hidden="1">
      <c r="A80" s="79"/>
      <c r="B80" s="79"/>
      <c r="C80" s="79"/>
      <c r="D80" s="106"/>
      <c r="E80" s="106"/>
      <c r="F80" s="106"/>
      <c r="G80" s="106"/>
      <c r="H80" s="106"/>
      <c r="I80" s="106"/>
      <c r="J80" s="106"/>
      <c r="K80" s="84"/>
      <c r="L80" s="80"/>
      <c r="M80" s="81"/>
      <c r="N80" s="79"/>
      <c r="O80" s="79"/>
    </row>
    <row r="81" spans="1:15" s="83" customFormat="1" ht="30.75" customHeight="1">
      <c r="A81" s="79"/>
      <c r="B81" s="76" t="s">
        <v>68</v>
      </c>
      <c r="C81" s="114" t="s">
        <v>57</v>
      </c>
      <c r="D81" s="114"/>
      <c r="E81" s="114"/>
      <c r="F81" s="114"/>
      <c r="G81" s="114"/>
      <c r="H81" s="114"/>
      <c r="I81" s="114"/>
      <c r="J81" s="114"/>
      <c r="K81" s="77"/>
      <c r="L81" s="80"/>
      <c r="M81" s="81"/>
      <c r="N81" s="79"/>
      <c r="O81" s="79"/>
    </row>
    <row r="82" spans="1:15" s="83" customFormat="1" ht="15">
      <c r="A82" s="79"/>
      <c r="B82" s="76"/>
      <c r="C82" s="77"/>
      <c r="D82" s="77"/>
      <c r="E82" s="77"/>
      <c r="F82" s="77"/>
      <c r="G82" s="77"/>
      <c r="H82" s="77"/>
      <c r="I82" s="77"/>
      <c r="J82" s="77"/>
      <c r="K82" s="77"/>
      <c r="L82" s="80"/>
      <c r="M82" s="81"/>
      <c r="N82" s="79"/>
      <c r="O82" s="79"/>
    </row>
    <row r="83" spans="1:15" s="83" customFormat="1" ht="72.75" customHeight="1">
      <c r="A83" s="79"/>
      <c r="B83" s="76" t="s">
        <v>67</v>
      </c>
      <c r="C83" s="115" t="s">
        <v>101</v>
      </c>
      <c r="D83" s="116"/>
      <c r="E83" s="116"/>
      <c r="F83" s="116"/>
      <c r="G83" s="116"/>
      <c r="H83" s="116"/>
      <c r="I83" s="116"/>
      <c r="J83" s="116"/>
      <c r="K83" s="77"/>
      <c r="L83" s="80"/>
      <c r="M83" s="81"/>
      <c r="N83" s="79"/>
      <c r="O83" s="79"/>
    </row>
    <row r="84" spans="1:15" s="83" customFormat="1" ht="15" customHeight="1" hidden="1">
      <c r="A84" s="79"/>
      <c r="B84" s="76"/>
      <c r="K84" s="77"/>
      <c r="L84" s="80"/>
      <c r="M84" s="81"/>
      <c r="N84" s="79"/>
      <c r="O84" s="79"/>
    </row>
    <row r="85" spans="1:15" s="83" customFormat="1" ht="30" customHeight="1">
      <c r="A85" s="79"/>
      <c r="B85" s="76" t="s">
        <v>69</v>
      </c>
      <c r="C85" s="114" t="s">
        <v>96</v>
      </c>
      <c r="D85" s="114"/>
      <c r="E85" s="114"/>
      <c r="F85" s="114"/>
      <c r="G85" s="114"/>
      <c r="H85" s="114"/>
      <c r="I85" s="114"/>
      <c r="J85" s="114"/>
      <c r="K85" s="77"/>
      <c r="L85" s="80"/>
      <c r="M85" s="85"/>
      <c r="N85" s="79"/>
      <c r="O85" s="79"/>
    </row>
    <row r="86" spans="1:15" s="83" customFormat="1" ht="22.5">
      <c r="A86" s="79"/>
      <c r="B86" s="79" t="s">
        <v>39</v>
      </c>
      <c r="C86" s="77"/>
      <c r="D86" s="77"/>
      <c r="E86" s="77"/>
      <c r="F86" s="77"/>
      <c r="G86" s="77"/>
      <c r="H86" s="77"/>
      <c r="I86" s="77"/>
      <c r="J86" s="77"/>
      <c r="K86" s="77"/>
      <c r="L86" s="80"/>
      <c r="M86" s="85"/>
      <c r="N86" s="79"/>
      <c r="O86" s="79"/>
    </row>
    <row r="87" s="83" customFormat="1" ht="12.75">
      <c r="K87" s="86"/>
    </row>
    <row r="88" s="83" customFormat="1" ht="12.75">
      <c r="K88" s="86"/>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22.5">
      <c r="A91" s="79"/>
      <c r="B91" s="79"/>
      <c r="C91" s="79"/>
      <c r="D91" s="79"/>
      <c r="E91" s="80"/>
      <c r="F91" s="80"/>
      <c r="G91" s="87"/>
      <c r="H91" s="88"/>
      <c r="I91" s="88"/>
      <c r="J91" s="88"/>
      <c r="K91" s="87"/>
      <c r="L91" s="80"/>
      <c r="M91" s="81"/>
      <c r="N91" s="79"/>
      <c r="O91" s="79"/>
    </row>
    <row r="92" spans="1:15" s="83" customFormat="1" ht="22.5">
      <c r="A92" s="79"/>
      <c r="B92" s="79"/>
      <c r="C92" s="79"/>
      <c r="D92" s="79"/>
      <c r="E92" s="80"/>
      <c r="F92" s="80"/>
      <c r="G92" s="87"/>
      <c r="H92" s="88"/>
      <c r="I92" s="88"/>
      <c r="J92" s="88"/>
      <c r="K92" s="87"/>
      <c r="L92" s="80"/>
      <c r="M92" s="81"/>
      <c r="N92" s="79"/>
      <c r="O92" s="79"/>
    </row>
    <row r="93" spans="1:15" s="83" customFormat="1" ht="15">
      <c r="A93" s="79"/>
      <c r="B93" s="79"/>
      <c r="C93" s="79"/>
      <c r="D93" s="79"/>
      <c r="E93" s="80"/>
      <c r="F93" s="80"/>
      <c r="G93" s="87"/>
      <c r="H93" s="88"/>
      <c r="I93" s="88"/>
      <c r="J93" s="88"/>
      <c r="K93" s="87"/>
      <c r="L93" s="80"/>
      <c r="M93" s="81"/>
      <c r="N93" s="79"/>
      <c r="O93" s="79"/>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22.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22.5">
      <c r="E123" s="89"/>
      <c r="J123" s="86"/>
    </row>
    <row r="124" spans="5:10" s="83" customFormat="1" ht="22.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22.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22.5">
      <c r="E155" s="89"/>
      <c r="J155" s="86"/>
    </row>
    <row r="156" spans="5:10" s="83" customFormat="1" ht="22.5">
      <c r="E156" s="89"/>
      <c r="J156" s="86"/>
    </row>
    <row r="157" spans="5:10" s="83" customFormat="1" ht="12.75">
      <c r="E157" s="89"/>
      <c r="J157" s="86"/>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22.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22.5">
      <c r="E187" s="90"/>
      <c r="J187" s="92"/>
    </row>
    <row r="188" spans="5:10" s="91" customFormat="1" ht="22.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22.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22.5">
      <c r="E219" s="90"/>
      <c r="J219" s="92"/>
    </row>
    <row r="220" spans="5:10" s="91" customFormat="1" ht="22.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22.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22.5">
      <c r="E251" s="90"/>
      <c r="J251" s="92"/>
    </row>
    <row r="252" spans="5:10" s="91" customFormat="1" ht="22.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22.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22.5">
      <c r="E283" s="90"/>
      <c r="J283" s="92"/>
    </row>
    <row r="284" spans="5:10" s="91" customFormat="1" ht="22.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22.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22.5">
      <c r="E315" s="90"/>
      <c r="J315" s="92"/>
    </row>
    <row r="316" spans="5:10" s="91" customFormat="1" ht="22.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22.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22.5">
      <c r="E347" s="90"/>
      <c r="J347" s="92"/>
    </row>
    <row r="348" spans="5:10" s="91" customFormat="1" ht="22.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22.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22.5">
      <c r="E379" s="90"/>
      <c r="J379" s="92"/>
    </row>
    <row r="380" spans="5:10" s="91" customFormat="1" ht="22.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22.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22.5">
      <c r="E411" s="90"/>
      <c r="J411" s="92"/>
    </row>
    <row r="412" spans="5:10" s="91" customFormat="1" ht="22.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22.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22.5">
      <c r="E443" s="90"/>
      <c r="J443" s="92"/>
    </row>
    <row r="444" spans="5:10" s="91" customFormat="1" ht="22.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22.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22.5">
      <c r="E475" s="90"/>
      <c r="J475" s="92"/>
    </row>
    <row r="476" spans="5:10" s="91" customFormat="1" ht="22.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22.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22.5">
      <c r="E507" s="90"/>
      <c r="J507" s="92"/>
    </row>
    <row r="508" spans="5:10" s="91" customFormat="1" ht="22.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22.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22.5">
      <c r="E539" s="90"/>
      <c r="J539" s="92"/>
    </row>
    <row r="540" spans="5:10" s="91" customFormat="1" ht="22.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22.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22.5">
      <c r="E571" s="90"/>
      <c r="J571" s="92"/>
    </row>
    <row r="572" spans="5:10" s="91" customFormat="1" ht="22.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22.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22.5">
      <c r="E603" s="90"/>
      <c r="J603" s="92"/>
    </row>
    <row r="604" spans="5:10" s="91" customFormat="1" ht="22.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22.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22.5">
      <c r="E635" s="90"/>
      <c r="J635" s="92"/>
    </row>
    <row r="636" spans="5:10" s="91" customFormat="1" ht="22.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22.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22.5">
      <c r="E667" s="90"/>
      <c r="J667" s="92"/>
    </row>
    <row r="668" spans="5:10" s="91" customFormat="1" ht="22.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22.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22.5">
      <c r="E699" s="90"/>
      <c r="J699" s="92"/>
    </row>
    <row r="700" spans="5:10" s="91" customFormat="1" ht="22.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22.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22.5">
      <c r="E731" s="90"/>
      <c r="J731" s="92"/>
    </row>
    <row r="732" spans="5:10" s="91" customFormat="1" ht="22.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22.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22.5">
      <c r="E763" s="90"/>
      <c r="J763" s="92"/>
    </row>
    <row r="764" spans="5:10" s="91" customFormat="1" ht="22.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22.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22.5">
      <c r="E795" s="90"/>
      <c r="J795" s="92"/>
    </row>
    <row r="796" spans="5:10" s="91" customFormat="1" ht="22.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22.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22.5">
      <c r="E827" s="90"/>
      <c r="J827" s="92"/>
    </row>
    <row r="828" spans="5:10" s="91" customFormat="1" ht="22.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22.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22.5">
      <c r="E859" s="90"/>
      <c r="J859" s="92"/>
    </row>
    <row r="860" spans="5:10" s="91" customFormat="1" ht="22.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22.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22.5">
      <c r="E891" s="90"/>
      <c r="J891" s="92"/>
    </row>
    <row r="892" spans="5:10" s="91" customFormat="1" ht="22.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22.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22.5">
      <c r="E923" s="90"/>
      <c r="J923" s="92"/>
    </row>
    <row r="924" spans="5:10" s="91" customFormat="1" ht="22.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22.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22.5">
      <c r="E955" s="90"/>
      <c r="J955" s="92"/>
    </row>
    <row r="956" spans="5:10" s="91" customFormat="1" ht="22.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22.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22.5">
      <c r="E987" s="90"/>
      <c r="J987" s="92"/>
    </row>
    <row r="988" spans="5:10" s="91" customFormat="1" ht="22.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row r="1001" spans="5:10" s="91" customFormat="1" ht="12.75">
      <c r="E1001" s="90"/>
      <c r="J1001" s="92"/>
    </row>
  </sheetData>
  <mergeCells count="8">
    <mergeCell ref="D68:J68"/>
    <mergeCell ref="C83:J83"/>
    <mergeCell ref="C85:J85"/>
    <mergeCell ref="C81:J81"/>
    <mergeCell ref="D73:J73"/>
    <mergeCell ref="D69:J69"/>
    <mergeCell ref="C79:J7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2004-03-25T09:38:09Z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