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65" windowHeight="8715" tabRatio="341" firstSheet="1" activeTab="1"/>
  </bookViews>
  <sheets>
    <sheet name="Abridged BS" sheetId="1" state="hidden" r:id="rId1"/>
    <sheet name="Abridged BS " sheetId="2" r:id="rId2"/>
    <sheet name="Ccy Board" sheetId="3" r:id="rId3"/>
  </sheets>
  <definedNames>
    <definedName name="_xlnm.Print_Area" localSheetId="2">'Ccy Board'!$A$1:$M$86</definedName>
  </definedNames>
  <calcPr fullCalcOnLoad="1"/>
</workbook>
</file>

<file path=xl/sharedStrings.xml><?xml version="1.0" encoding="utf-8"?>
<sst xmlns="http://schemas.openxmlformats.org/spreadsheetml/2006/main" count="156" uniqueCount="105">
  <si>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</si>
  <si>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</si>
  <si>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</si>
  <si>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</si>
  <si>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</si>
  <si>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</si>
  <si>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</si>
  <si>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</si>
  <si>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</si>
  <si>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</si>
  <si>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</si>
  <si>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</si>
  <si>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</si>
  <si>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</si>
  <si>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</si>
  <si>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</si>
  <si>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</si>
  <si>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</si>
  <si>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</si>
  <si>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</si>
  <si>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</si>
  <si>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</si>
  <si>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</si>
  <si>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</si>
  <si>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</si>
  <si>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</si>
  <si>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</si>
  <si>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</si>
  <si>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</si>
  <si>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</si>
  <si>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</si>
  <si>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</si>
  <si>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</si>
  <si>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</si>
  <si>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</si>
  <si>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</si>
  <si>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</si>
  <si>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</si>
  <si>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</si>
  <si>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</si>
  <si>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</si>
  <si>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</si>
  <si>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</si>
  <si>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</si>
  <si>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</si>
  <si>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</si>
  <si>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</si>
  <si>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</si>
  <si>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</si>
  <si>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</si>
  <si>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</si>
  <si>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</si>
  <si>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</si>
  <si>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</si>
  <si>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</si>
  <si>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</si>
  <si>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</si>
  <si>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</si>
  <si>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</si>
  <si>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</si>
  <si>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</si>
  <si>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</si>
  <si>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</si>
  <si>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</si>
  <si>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</si>
  <si>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</si>
  <si>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</si>
  <si>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</si>
  <si>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</si>
  <si>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</si>
  <si>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</si>
  <si>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</si>
  <si>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</si>
  <si>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</si>
  <si>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LIABILITIES AND FUND RESOURCES</t>
  </si>
  <si>
    <t>Total Liabilities and Fund Resources</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</si>
  <si>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</si>
  <si>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</si>
  <si>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</si>
  <si>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</si>
  <si>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</si>
  <si>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</si>
  <si>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</si>
  <si>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</si>
  <si>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</si>
  <si>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</si>
  <si>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</si>
  <si>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</si>
  <si>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</si>
  <si>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</si>
  <si>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</si>
  <si>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31 October 2002</t>
  </si>
  <si>
    <t>30 November 2002</t>
  </si>
  <si>
    <t>These include US dollar assets for backing the Monetary Base, which  amounted  to HK$270,700 million as at 
end-November 2002 and HK$268,777 million as at end-October 2002.</t>
  </si>
  <si>
    <t>These include lending collateralised by Exchange Fund paper under the Discount Window, which amounted to 
HK$80 million as at end-November 2002 (HK$354 million at end-October 2002).</t>
  </si>
  <si>
    <t>as at 31 December 2002</t>
  </si>
  <si>
    <t>31 December 2002</t>
  </si>
  <si>
    <t>3,5,7</t>
  </si>
  <si>
    <t>For the purpose of this Account, the advances to banks secured on Exchange Fund Bills and Notes are shown as deductions in arriving at the Monetary Base.  There were no such advances at 31 December 2002 (HK$80 million at 30 November 2002).</t>
  </si>
  <si>
    <t>8.</t>
  </si>
  <si>
    <t xml:space="preserve">During December, the nominal value of Exchange Fund Bills and Notes increased by HK$2.03 billion from HK$116.96 billion to 
HK$118.99 billion. (HK$116.88 billion if Exchange Fund Bills and Notes issued but not yet settled were excluded). </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</si>
  <si>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HK$2,110 million at 31 December 2002 (nil at 30 November 2002) are shown as deductions in arriving at the Monetary Base.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</si>
  <si>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December 2002, there were interest receivable and revaluation gains amounting to HK$5 million (HK$13 million at 30 November 2002) and HK$204 million (HK$141 million at 30 November 2002) respectively.</t>
  </si>
  <si>
    <t>These include lending collateralised by Exchange Fund paper under the Discount Window.  There was no such lending as at end-December 2002 (HK$80 million as at end-November 2002).</t>
  </si>
  <si>
    <t>These include US dollar assets for backing the Monetary Base, which  amounted  to HK$275,813 million as at 
end-December 2002 and HK$270,700 million as at end-November 2002.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</si>
</sst>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8">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201" fontId="4" fillId="0" borderId="0" xfId="0" applyNumberFormat="1" applyFont="1" applyBorder="1" applyAlignment="1">
      <alignment/>
    </xf>
    <xf numFmtId="49" fontId="0" fillId="0" borderId="0" xfId="0" applyNumberFormat="1" applyFont="1" applyAlignment="1" applyProtection="1">
      <alignment horizontal="right"/>
      <protection/>
    </xf>
    <xf numFmtId="49" fontId="0" fillId="0" borderId="0" xfId="0" applyNumberFormat="1" applyFont="1" applyAlignment="1" applyProtection="1">
      <alignment horizontal="right"/>
      <protection locked="0"/>
    </xf>
    <xf numFmtId="49" fontId="4" fillId="0" borderId="0" xfId="0" applyNumberFormat="1" applyFont="1" applyBorder="1" applyAlignment="1" applyProtection="1" quotePrefix="1">
      <alignment horizontal="center"/>
      <protection/>
    </xf>
    <xf numFmtId="0" fontId="0" fillId="0" borderId="0" xfId="0" applyAlignment="1" applyProtection="1">
      <alignment horizontal="justify" wrapText="1"/>
      <protection locked="0"/>
    </xf>
    <xf numFmtId="0" fontId="4" fillId="0" borderId="0" xfId="0" applyFont="1" applyAlignment="1">
      <alignment horizontal="justify" vertical="top" wrapText="1"/>
    </xf>
    <xf numFmtId="0" fontId="15" fillId="0" borderId="0" xfId="0" applyFont="1" applyAlignment="1">
      <alignment wrapText="1"/>
    </xf>
    <xf numFmtId="0" fontId="4" fillId="0" borderId="0" xfId="0" applyFont="1" applyAlignment="1" applyProtection="1">
      <alignment horizontal="justify" vertical="top" wrapText="1"/>
      <protection/>
    </xf>
    <xf numFmtId="0" fontId="0" fillId="0" borderId="0" xfId="0" applyAlignment="1">
      <alignment horizontal="justify" vertical="top" wrapText="1"/>
    </xf>
    <xf numFmtId="0" fontId="4" fillId="0" borderId="0" xfId="0" applyNumberFormat="1" applyFont="1" applyAlignment="1">
      <alignment horizontal="justify" vertical="top" wrapText="1"/>
    </xf>
    <xf numFmtId="0" fontId="0" fillId="0" borderId="0" xfId="0"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31 December 2002</v>
      </c>
    </row>
    <row r="6" ht="12.75">
      <c r="A6" s="96" t="s">
        <v>2</v>
      </c>
    </row>
    <row r="7" ht="12.75">
      <c r="A7" s="96"/>
    </row>
    <row r="9" spans="3:7" ht="12.75">
      <c r="C9" s="98" t="s">
        <v>3</v>
      </c>
      <c r="E9" s="109" t="s">
        <v>92</v>
      </c>
      <c r="G9" s="105" t="s">
        <v>91</v>
      </c>
    </row>
    <row r="10" spans="3:7" ht="12.75">
      <c r="C10" s="98"/>
      <c r="G10" s="98"/>
    </row>
    <row r="11" spans="1:7" ht="12.75">
      <c r="A11" s="96" t="s">
        <v>4</v>
      </c>
      <c r="C11" s="98"/>
      <c r="G11" s="94"/>
    </row>
    <row r="12" spans="1:7" ht="12.75">
      <c r="A12" s="94" t="s">
        <v>5</v>
      </c>
      <c r="C12" s="98">
        <v>1</v>
      </c>
      <c r="E12" s="1">
        <v>888162</v>
      </c>
      <c r="G12" s="1">
        <v>876117</v>
      </c>
    </row>
    <row r="13" spans="1:7" ht="12.75">
      <c r="A13" s="94" t="s">
        <v>6</v>
      </c>
      <c r="C13" s="98">
        <v>2</v>
      </c>
      <c r="E13" s="2">
        <v>69467</v>
      </c>
      <c r="G13" s="2">
        <v>66607</v>
      </c>
    </row>
    <row r="14" spans="3:5" ht="12.75">
      <c r="C14" s="98"/>
      <c r="E14" s="97"/>
    </row>
    <row r="15" spans="1:7" ht="19.5" customHeight="1" thickBot="1">
      <c r="A15" s="96" t="s">
        <v>7</v>
      </c>
      <c r="C15" s="98"/>
      <c r="E15" s="100">
        <f>SUM(E12:E13)</f>
        <v>957629</v>
      </c>
      <c r="G15" s="100">
        <v>942724</v>
      </c>
    </row>
    <row r="16" spans="3:5" ht="13.5" thickTop="1">
      <c r="C16" s="98"/>
      <c r="E16" s="97"/>
    </row>
    <row r="17" spans="1:5" ht="12.75">
      <c r="A17" s="96" t="s">
        <v>74</v>
      </c>
      <c r="C17" s="98"/>
      <c r="E17" s="97"/>
    </row>
    <row r="18" spans="1:7" ht="12.75">
      <c r="A18" s="94" t="s">
        <v>8</v>
      </c>
      <c r="C18" s="98">
        <v>3</v>
      </c>
      <c r="E18" s="1">
        <v>114355</v>
      </c>
      <c r="G18" s="1">
        <v>112435</v>
      </c>
    </row>
    <row r="19" spans="1:5" ht="12.75">
      <c r="A19" s="94" t="s">
        <v>84</v>
      </c>
      <c r="E19" s="1"/>
    </row>
    <row r="20" spans="2:7" ht="12.75">
      <c r="B20" s="94" t="s">
        <v>85</v>
      </c>
      <c r="C20" s="98" t="s">
        <v>86</v>
      </c>
      <c r="E20" s="1">
        <v>5877</v>
      </c>
      <c r="G20" s="1">
        <v>5851</v>
      </c>
    </row>
    <row r="21" spans="1:7" ht="12.75">
      <c r="A21" s="94" t="s">
        <v>25</v>
      </c>
      <c r="C21" s="98">
        <v>3</v>
      </c>
      <c r="E21" s="1">
        <v>718</v>
      </c>
      <c r="G21" s="1">
        <v>934</v>
      </c>
    </row>
    <row r="22" spans="1:7" ht="12.75">
      <c r="A22" s="94" t="s">
        <v>9</v>
      </c>
      <c r="C22" s="98">
        <v>3</v>
      </c>
      <c r="E22" s="1">
        <v>119961</v>
      </c>
      <c r="G22" s="1">
        <v>119932</v>
      </c>
    </row>
    <row r="23" spans="1:7" ht="12.75">
      <c r="A23" s="94" t="s">
        <v>70</v>
      </c>
      <c r="C23" s="98"/>
      <c r="E23" s="1">
        <v>41038</v>
      </c>
      <c r="G23" s="1">
        <v>50997</v>
      </c>
    </row>
    <row r="24" spans="1:7" ht="12.75">
      <c r="A24" s="3" t="s">
        <v>63</v>
      </c>
      <c r="C24" s="98"/>
      <c r="G24" s="99"/>
    </row>
    <row r="25" spans="2:7" ht="12.75">
      <c r="B25" s="94" t="s">
        <v>64</v>
      </c>
      <c r="C25" s="98"/>
      <c r="E25" s="1">
        <v>309167</v>
      </c>
      <c r="G25" s="1">
        <v>303273</v>
      </c>
    </row>
    <row r="26" spans="1:7" ht="12.75">
      <c r="A26" s="94" t="s">
        <v>71</v>
      </c>
      <c r="C26" s="98"/>
      <c r="E26" s="1">
        <v>4235</v>
      </c>
      <c r="G26" s="1">
        <v>4235</v>
      </c>
    </row>
    <row r="27" spans="1:7" ht="15.75" customHeight="1">
      <c r="A27" s="94" t="s">
        <v>10</v>
      </c>
      <c r="C27" s="98">
        <v>4</v>
      </c>
      <c r="E27" s="2">
        <v>40158</v>
      </c>
      <c r="G27" s="2">
        <v>27688</v>
      </c>
    </row>
    <row r="28" spans="1:7" ht="15" customHeight="1">
      <c r="A28" s="96" t="s">
        <v>11</v>
      </c>
      <c r="C28" s="98"/>
      <c r="E28" s="99">
        <f>SUM(E18:E27)</f>
        <v>635509</v>
      </c>
      <c r="G28" s="99">
        <v>625345</v>
      </c>
    </row>
    <row r="29" spans="1:7" ht="12.75" customHeight="1">
      <c r="A29" s="96" t="s">
        <v>66</v>
      </c>
      <c r="E29" s="2">
        <v>322120</v>
      </c>
      <c r="G29" s="2">
        <v>317379</v>
      </c>
    </row>
    <row r="30" spans="5:7" ht="19.5" customHeight="1">
      <c r="E30" s="101"/>
      <c r="G30" s="101"/>
    </row>
    <row r="31" spans="1:7" ht="13.5" thickBot="1">
      <c r="A31" s="96" t="s">
        <v>75</v>
      </c>
      <c r="E31" s="100">
        <f>SUM(E28:E29)</f>
        <v>957629</v>
      </c>
      <c r="G31" s="100">
        <v>942724</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12.75">
      <c r="A36" s="102" t="s">
        <v>13</v>
      </c>
      <c r="B36" s="111" t="s">
        <v>93</v>
      </c>
      <c r="C36" s="111"/>
      <c r="D36" s="111"/>
      <c r="E36" s="111"/>
      <c r="F36" s="111"/>
      <c r="G36" s="111"/>
    </row>
    <row r="37" spans="1:7" s="103" customFormat="1" ht="12.75">
      <c r="A37" s="104" t="s">
        <v>67</v>
      </c>
      <c r="B37" s="111"/>
      <c r="C37" s="111"/>
      <c r="D37" s="111"/>
      <c r="E37" s="111"/>
      <c r="F37" s="111"/>
      <c r="G37" s="111"/>
    </row>
    <row r="38" s="103" customFormat="1" ht="12.75" customHeight="1">
      <c r="A38" s="104"/>
    </row>
    <row r="39" spans="1:7" s="103" customFormat="1" ht="12.75">
      <c r="A39" s="102" t="s">
        <v>14</v>
      </c>
      <c r="B39" s="111" t="s">
        <v>94</v>
      </c>
      <c r="C39" s="111"/>
      <c r="D39" s="111"/>
      <c r="E39" s="111"/>
      <c r="F39" s="111"/>
      <c r="G39" s="111"/>
    </row>
    <row r="40" spans="1:7" s="103" customFormat="1" ht="12.75">
      <c r="A40" s="104"/>
      <c r="B40" s="111"/>
      <c r="C40" s="111"/>
      <c r="D40" s="111"/>
      <c r="E40" s="111"/>
      <c r="F40" s="111"/>
      <c r="G40" s="111"/>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8" t="s">
        <v>73</v>
      </c>
      <c r="B46" s="94" t="s">
        <v>87</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B2" sqref="B2"/>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31 December 2002</v>
      </c>
    </row>
    <row r="6" ht="12.75">
      <c r="A6" s="96" t="s">
        <v>2</v>
      </c>
    </row>
    <row r="7" ht="12.75">
      <c r="A7" s="96"/>
    </row>
    <row r="9" spans="3:7" ht="12.75">
      <c r="C9" s="98" t="s">
        <v>3</v>
      </c>
      <c r="E9" s="109" t="s">
        <v>96</v>
      </c>
      <c r="G9" s="105" t="s">
        <v>92</v>
      </c>
    </row>
    <row r="10" spans="3:7" ht="12.75">
      <c r="C10" s="98"/>
      <c r="G10" s="98"/>
    </row>
    <row r="11" spans="1:7" ht="12.75">
      <c r="A11" s="96" t="s">
        <v>4</v>
      </c>
      <c r="C11" s="98"/>
      <c r="G11" s="94"/>
    </row>
    <row r="12" spans="1:7" ht="12.75">
      <c r="A12" s="94" t="s">
        <v>5</v>
      </c>
      <c r="C12" s="98">
        <v>1</v>
      </c>
      <c r="E12" s="1">
        <v>891684</v>
      </c>
      <c r="G12" s="1">
        <v>888162</v>
      </c>
    </row>
    <row r="13" spans="1:7" ht="12.75">
      <c r="A13" s="94" t="s">
        <v>6</v>
      </c>
      <c r="C13" s="98">
        <v>2</v>
      </c>
      <c r="E13" s="2">
        <v>63433</v>
      </c>
      <c r="G13" s="2">
        <v>69467</v>
      </c>
    </row>
    <row r="14" spans="3:5" ht="12.75">
      <c r="C14" s="98"/>
      <c r="E14" s="97"/>
    </row>
    <row r="15" spans="1:7" ht="19.5" customHeight="1" thickBot="1">
      <c r="A15" s="96" t="s">
        <v>7</v>
      </c>
      <c r="C15" s="98"/>
      <c r="E15" s="100">
        <f>SUM(E12:E13)</f>
        <v>955117</v>
      </c>
      <c r="G15" s="100">
        <v>957629</v>
      </c>
    </row>
    <row r="16" spans="3:5" ht="13.5" thickTop="1">
      <c r="C16" s="98"/>
      <c r="E16" s="97"/>
    </row>
    <row r="17" spans="1:5" ht="12.75">
      <c r="A17" s="96" t="s">
        <v>74</v>
      </c>
      <c r="C17" s="98"/>
      <c r="E17" s="97"/>
    </row>
    <row r="18" spans="1:7" ht="12.75">
      <c r="A18" s="94" t="s">
        <v>8</v>
      </c>
      <c r="C18" s="98">
        <v>3</v>
      </c>
      <c r="E18" s="1">
        <v>118475</v>
      </c>
      <c r="G18" s="1">
        <v>114355</v>
      </c>
    </row>
    <row r="19" spans="1:5" ht="12.75">
      <c r="A19" s="94" t="s">
        <v>84</v>
      </c>
      <c r="E19" s="1"/>
    </row>
    <row r="20" spans="2:7" ht="12.75">
      <c r="B20" s="94" t="s">
        <v>85</v>
      </c>
      <c r="C20" s="98" t="s">
        <v>86</v>
      </c>
      <c r="E20" s="1">
        <v>5891</v>
      </c>
      <c r="G20" s="1">
        <v>5877</v>
      </c>
    </row>
    <row r="21" spans="1:7" ht="12.75">
      <c r="A21" s="94" t="s">
        <v>25</v>
      </c>
      <c r="C21" s="98">
        <v>3</v>
      </c>
      <c r="E21" s="1">
        <v>525</v>
      </c>
      <c r="G21" s="1">
        <v>718</v>
      </c>
    </row>
    <row r="22" spans="1:7" ht="12.75">
      <c r="A22" s="94" t="s">
        <v>9</v>
      </c>
      <c r="C22" s="98">
        <v>3</v>
      </c>
      <c r="E22" s="1">
        <v>122925</v>
      </c>
      <c r="G22" s="1">
        <v>119961</v>
      </c>
    </row>
    <row r="23" spans="1:7" ht="12.75">
      <c r="A23" s="94" t="s">
        <v>70</v>
      </c>
      <c r="C23" s="98"/>
      <c r="E23" s="1">
        <v>36270</v>
      </c>
      <c r="G23" s="1">
        <v>41038</v>
      </c>
    </row>
    <row r="24" spans="1:7" ht="12.75">
      <c r="A24" s="3" t="s">
        <v>63</v>
      </c>
      <c r="C24" s="98"/>
      <c r="G24" s="99"/>
    </row>
    <row r="25" spans="2:7" ht="12.75">
      <c r="B25" s="94" t="s">
        <v>64</v>
      </c>
      <c r="C25" s="98"/>
      <c r="E25" s="1">
        <v>301669</v>
      </c>
      <c r="G25" s="1">
        <v>309167</v>
      </c>
    </row>
    <row r="26" spans="1:7" ht="12.75">
      <c r="A26" s="94" t="s">
        <v>71</v>
      </c>
      <c r="C26" s="98"/>
      <c r="E26" s="1">
        <v>4279</v>
      </c>
      <c r="G26" s="1">
        <v>4235</v>
      </c>
    </row>
    <row r="27" spans="1:7" ht="15.75" customHeight="1">
      <c r="A27" s="94" t="s">
        <v>10</v>
      </c>
      <c r="C27" s="98">
        <v>4</v>
      </c>
      <c r="E27" s="2">
        <v>37825</v>
      </c>
      <c r="G27" s="2">
        <v>40158</v>
      </c>
    </row>
    <row r="28" spans="1:7" ht="15" customHeight="1">
      <c r="A28" s="96" t="s">
        <v>11</v>
      </c>
      <c r="C28" s="98"/>
      <c r="E28" s="99">
        <f>SUM(E18:E27)</f>
        <v>627859</v>
      </c>
      <c r="G28" s="99">
        <v>635509</v>
      </c>
    </row>
    <row r="29" spans="1:7" ht="12.75" customHeight="1">
      <c r="A29" s="96" t="s">
        <v>66</v>
      </c>
      <c r="E29" s="2">
        <v>327258</v>
      </c>
      <c r="G29" s="2">
        <v>322120</v>
      </c>
    </row>
    <row r="30" spans="5:7" ht="19.5" customHeight="1">
      <c r="E30" s="101"/>
      <c r="G30" s="101"/>
    </row>
    <row r="31" spans="1:7" ht="13.5" thickBot="1">
      <c r="A31" s="96" t="s">
        <v>75</v>
      </c>
      <c r="E31" s="100">
        <f>SUM(E28:E29)</f>
        <v>955117</v>
      </c>
      <c r="G31" s="100">
        <v>957629</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12.75">
      <c r="A36" s="102" t="s">
        <v>13</v>
      </c>
      <c r="B36" s="111" t="s">
        <v>104</v>
      </c>
      <c r="C36" s="111"/>
      <c r="D36" s="111"/>
      <c r="E36" s="111"/>
      <c r="F36" s="111"/>
      <c r="G36" s="111"/>
    </row>
    <row r="37" spans="1:7" s="103" customFormat="1" ht="12.75">
      <c r="A37" s="104" t="s">
        <v>67</v>
      </c>
      <c r="B37" s="111"/>
      <c r="C37" s="111"/>
      <c r="D37" s="111"/>
      <c r="E37" s="111"/>
      <c r="F37" s="111"/>
      <c r="G37" s="111"/>
    </row>
    <row r="38" s="103" customFormat="1" ht="12.75" customHeight="1">
      <c r="A38" s="104"/>
    </row>
    <row r="39" spans="1:7" s="103" customFormat="1" ht="12.75" customHeight="1">
      <c r="A39" s="102" t="s">
        <v>14</v>
      </c>
      <c r="B39" s="111" t="s">
        <v>103</v>
      </c>
      <c r="C39" s="111"/>
      <c r="D39" s="111"/>
      <c r="E39" s="111"/>
      <c r="F39" s="111"/>
      <c r="G39" s="111"/>
    </row>
    <row r="40" spans="1:7" s="103" customFormat="1" ht="12.75">
      <c r="A40" s="104"/>
      <c r="B40" s="111"/>
      <c r="C40" s="111"/>
      <c r="D40" s="111"/>
      <c r="E40" s="111"/>
      <c r="F40" s="111"/>
      <c r="G40" s="111"/>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8" t="s">
        <v>73</v>
      </c>
      <c r="B46" s="94" t="s">
        <v>87</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22.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000"/>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bestFit="1"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67</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95</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10" t="s">
        <v>96</v>
      </c>
      <c r="H8" s="31"/>
      <c r="I8" s="30"/>
      <c r="J8" s="30" t="s">
        <v>92</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118475</v>
      </c>
      <c r="H12" s="35"/>
      <c r="I12" s="35"/>
      <c r="J12" s="48">
        <v>114355</v>
      </c>
      <c r="K12" s="29"/>
      <c r="L12" s="41">
        <f aca="true" t="shared" si="0" ref="L12:L17">+G12-J12</f>
        <v>4120</v>
      </c>
      <c r="M12" s="33"/>
    </row>
    <row r="13" spans="1:13" ht="19.5" customHeight="1">
      <c r="A13" s="27"/>
      <c r="B13" s="34" t="s">
        <v>88</v>
      </c>
      <c r="C13" s="34"/>
      <c r="D13" s="34"/>
      <c r="E13" s="29"/>
      <c r="F13" s="29"/>
      <c r="G13" s="48">
        <v>5891</v>
      </c>
      <c r="H13" s="35"/>
      <c r="I13" s="35"/>
      <c r="J13" s="48">
        <v>5877</v>
      </c>
      <c r="K13" s="29"/>
      <c r="L13" s="41">
        <f t="shared" si="0"/>
        <v>14</v>
      </c>
      <c r="M13" s="33"/>
    </row>
    <row r="14" spans="1:13" ht="19.5" customHeight="1">
      <c r="A14" s="27"/>
      <c r="B14" s="34" t="s">
        <v>25</v>
      </c>
      <c r="C14" s="34"/>
      <c r="D14" s="34"/>
      <c r="E14" s="29"/>
      <c r="F14" s="29"/>
      <c r="G14" s="48">
        <v>525</v>
      </c>
      <c r="H14" s="35"/>
      <c r="I14" s="35"/>
      <c r="J14" s="48">
        <v>718</v>
      </c>
      <c r="K14" s="29"/>
      <c r="L14" s="41">
        <f t="shared" si="0"/>
        <v>-193</v>
      </c>
      <c r="M14" s="33"/>
    </row>
    <row r="15" spans="1:13" ht="19.5" customHeight="1">
      <c r="A15" s="27"/>
      <c r="B15" s="34" t="s">
        <v>23</v>
      </c>
      <c r="C15" s="34"/>
      <c r="D15" s="34"/>
      <c r="E15" s="29" t="s">
        <v>68</v>
      </c>
      <c r="F15" s="29"/>
      <c r="G15" s="48">
        <v>122925</v>
      </c>
      <c r="H15" s="35"/>
      <c r="I15" s="35"/>
      <c r="J15" s="48">
        <v>119961</v>
      </c>
      <c r="K15" s="29"/>
      <c r="L15" s="41">
        <f t="shared" si="0"/>
        <v>2964</v>
      </c>
      <c r="M15" s="33"/>
    </row>
    <row r="16" spans="1:13" ht="18.75" customHeight="1">
      <c r="A16" s="27"/>
      <c r="B16" s="34" t="s">
        <v>24</v>
      </c>
      <c r="C16" s="34"/>
      <c r="D16" s="34"/>
      <c r="E16" s="29"/>
      <c r="F16" s="29"/>
      <c r="G16" s="48">
        <v>609</v>
      </c>
      <c r="H16" s="35"/>
      <c r="I16" s="35"/>
      <c r="J16" s="48">
        <v>696</v>
      </c>
      <c r="K16" s="29"/>
      <c r="L16" s="41">
        <f t="shared" si="0"/>
        <v>-87</v>
      </c>
      <c r="M16" s="33"/>
    </row>
    <row r="17" spans="1:13" ht="19.5" customHeight="1">
      <c r="A17" s="27"/>
      <c r="B17" s="34" t="s">
        <v>26</v>
      </c>
      <c r="C17" s="34"/>
      <c r="D17" s="34"/>
      <c r="E17" s="29" t="s">
        <v>97</v>
      </c>
      <c r="F17" s="29"/>
      <c r="G17" s="48">
        <v>-2319</v>
      </c>
      <c r="H17" s="35"/>
      <c r="I17" s="35"/>
      <c r="J17" s="48">
        <v>-234</v>
      </c>
      <c r="K17" s="29"/>
      <c r="L17" s="41">
        <f t="shared" si="0"/>
        <v>-2085</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246106</v>
      </c>
      <c r="H19" s="43"/>
      <c r="I19" s="44"/>
      <c r="J19" s="93">
        <v>241373</v>
      </c>
      <c r="K19" s="45" t="s">
        <v>33</v>
      </c>
      <c r="L19" s="46">
        <f>SUM(L12:L18)</f>
        <v>4733</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107">
        <v>283958</v>
      </c>
      <c r="H22" s="35"/>
      <c r="I22" s="42"/>
      <c r="J22" s="48">
        <v>268550</v>
      </c>
      <c r="K22" s="29"/>
      <c r="L22" s="41">
        <f>+G22-J22</f>
        <v>15408</v>
      </c>
      <c r="M22" s="33"/>
    </row>
    <row r="23" spans="1:13" ht="19.5" customHeight="1">
      <c r="A23" s="27"/>
      <c r="B23" s="34" t="s">
        <v>62</v>
      </c>
      <c r="C23" s="34"/>
      <c r="D23" s="34"/>
      <c r="E23" s="29"/>
      <c r="F23" s="29"/>
      <c r="G23" s="107">
        <v>922</v>
      </c>
      <c r="H23" s="35"/>
      <c r="I23" s="42"/>
      <c r="J23" s="48">
        <v>908</v>
      </c>
      <c r="K23" s="29"/>
      <c r="L23" s="41">
        <f>+G23-J23</f>
        <v>14</v>
      </c>
      <c r="M23" s="33"/>
    </row>
    <row r="24" spans="1:13" ht="19.5" customHeight="1">
      <c r="A24" s="27"/>
      <c r="B24" s="34" t="s">
        <v>32</v>
      </c>
      <c r="C24" s="34"/>
      <c r="D24" s="34"/>
      <c r="E24" s="29">
        <v>6</v>
      </c>
      <c r="F24" s="29"/>
      <c r="G24" s="107">
        <v>-9067</v>
      </c>
      <c r="H24" s="47"/>
      <c r="I24" s="48"/>
      <c r="J24" s="48">
        <v>1242</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275813</v>
      </c>
      <c r="H26" s="31"/>
      <c r="I26" s="49"/>
      <c r="J26" s="93">
        <v>270700</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79</v>
      </c>
      <c r="C28" s="39"/>
      <c r="D28" s="39"/>
      <c r="E28" s="29">
        <v>8</v>
      </c>
      <c r="F28" s="29"/>
      <c r="G28" s="52">
        <f>G26/G19</f>
        <v>1.1207081501466847</v>
      </c>
      <c r="H28" s="51"/>
      <c r="I28" s="52"/>
      <c r="J28" s="52">
        <v>1.121500747805264</v>
      </c>
      <c r="K28" s="19"/>
      <c r="L28" s="53">
        <f>+G28-J28</f>
        <v>-0.0007925976585794192</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53</v>
      </c>
      <c r="C33" s="64" t="s">
        <v>57</v>
      </c>
      <c r="D33" s="64"/>
      <c r="L33" s="63"/>
    </row>
    <row r="34" spans="2:12" ht="15">
      <c r="B34" s="64"/>
      <c r="C34" s="64"/>
      <c r="D34" s="64"/>
      <c r="J34" s="65" t="s">
        <v>21</v>
      </c>
      <c r="L34" s="63"/>
    </row>
    <row r="35" spans="3:12" ht="15">
      <c r="C35" s="5" t="s">
        <v>41</v>
      </c>
      <c r="J35" s="48">
        <f>J19</f>
        <v>241373</v>
      </c>
      <c r="L35" s="63"/>
    </row>
    <row r="36" ht="15">
      <c r="L36" s="63"/>
    </row>
    <row r="37" spans="3:12" ht="15">
      <c r="C37" s="5" t="s">
        <v>42</v>
      </c>
      <c r="E37" s="66"/>
      <c r="F37" s="67"/>
      <c r="J37" s="48">
        <v>4120</v>
      </c>
      <c r="L37" s="63"/>
    </row>
    <row r="38" spans="3:12" ht="15">
      <c r="C38" s="5" t="s">
        <v>90</v>
      </c>
      <c r="E38" s="66"/>
      <c r="F38" s="67"/>
      <c r="J38" s="48">
        <v>14</v>
      </c>
      <c r="L38" s="63"/>
    </row>
    <row r="39" spans="3:12" ht="15">
      <c r="C39" s="5" t="s">
        <v>43</v>
      </c>
      <c r="E39" s="66"/>
      <c r="F39" s="67"/>
      <c r="J39" s="48">
        <v>2550</v>
      </c>
      <c r="L39" s="63"/>
    </row>
    <row r="40" spans="3:12" ht="15">
      <c r="C40" s="5" t="s">
        <v>83</v>
      </c>
      <c r="E40" s="66"/>
      <c r="F40" s="67"/>
      <c r="J40" s="48">
        <v>-2110</v>
      </c>
      <c r="L40" s="63"/>
    </row>
    <row r="41" spans="3:12" ht="15">
      <c r="C41" s="5" t="s">
        <v>44</v>
      </c>
      <c r="J41" s="48">
        <v>225</v>
      </c>
      <c r="L41" s="63"/>
    </row>
    <row r="42" spans="3:12" ht="15">
      <c r="C42" s="5" t="s">
        <v>45</v>
      </c>
      <c r="J42" s="48">
        <v>-312</v>
      </c>
      <c r="L42" s="63"/>
    </row>
    <row r="43" spans="3:12" ht="15">
      <c r="C43" s="5" t="s">
        <v>46</v>
      </c>
      <c r="J43" s="48">
        <v>94</v>
      </c>
      <c r="L43" s="63"/>
    </row>
    <row r="44" spans="3:12" ht="15">
      <c r="C44" s="5" t="s">
        <v>47</v>
      </c>
      <c r="J44" s="48">
        <v>320</v>
      </c>
      <c r="L44" s="63"/>
    </row>
    <row r="45" spans="3:12" ht="15">
      <c r="C45" s="5" t="s">
        <v>80</v>
      </c>
      <c r="J45" s="48">
        <v>15</v>
      </c>
      <c r="L45" s="63"/>
    </row>
    <row r="46" spans="3:12" ht="15">
      <c r="C46" s="5" t="s">
        <v>77</v>
      </c>
      <c r="J46" s="48">
        <v>-7</v>
      </c>
      <c r="L46" s="63"/>
    </row>
    <row r="47" spans="3:12" ht="15">
      <c r="C47" s="5" t="s">
        <v>78</v>
      </c>
      <c r="J47" s="48">
        <v>-63</v>
      </c>
      <c r="L47" s="63"/>
    </row>
    <row r="48" spans="3:12" ht="15">
      <c r="C48" s="68" t="s">
        <v>48</v>
      </c>
      <c r="D48" s="68"/>
      <c r="J48" s="48">
        <v>-113</v>
      </c>
      <c r="L48" s="63"/>
    </row>
    <row r="49" spans="2:12" ht="15">
      <c r="B49" s="68"/>
      <c r="C49" s="68"/>
      <c r="D49" s="68"/>
      <c r="J49" s="42"/>
      <c r="L49" s="63"/>
    </row>
    <row r="50" spans="3:12" ht="15.75" thickBot="1">
      <c r="C50" s="5" t="s">
        <v>49</v>
      </c>
      <c r="J50" s="4">
        <f>SUM(J35:J49)</f>
        <v>246106</v>
      </c>
      <c r="L50" s="63"/>
    </row>
    <row r="51" ht="15.75" thickTop="1">
      <c r="L51" s="63"/>
    </row>
    <row r="52" spans="2:3" ht="15">
      <c r="B52" s="69" t="s">
        <v>14</v>
      </c>
      <c r="C52" s="5" t="s">
        <v>58</v>
      </c>
    </row>
    <row r="53" ht="15">
      <c r="J53" s="65" t="s">
        <v>21</v>
      </c>
    </row>
    <row r="54" spans="3:10" ht="15">
      <c r="C54" s="5" t="s">
        <v>41</v>
      </c>
      <c r="J54" s="48">
        <f>J26</f>
        <v>270700</v>
      </c>
    </row>
    <row r="55" ht="15">
      <c r="J55" s="48"/>
    </row>
    <row r="56" spans="3:10" ht="15">
      <c r="C56" s="5" t="s">
        <v>50</v>
      </c>
      <c r="J56" s="48">
        <v>4120</v>
      </c>
    </row>
    <row r="57" spans="3:12" ht="15">
      <c r="C57" s="5" t="s">
        <v>89</v>
      </c>
      <c r="E57" s="66"/>
      <c r="F57" s="67"/>
      <c r="G57" s="5"/>
      <c r="J57" s="48">
        <v>14</v>
      </c>
      <c r="L57" s="63"/>
    </row>
    <row r="58" spans="3:12" ht="15">
      <c r="C58" s="5" t="s">
        <v>51</v>
      </c>
      <c r="G58" s="5"/>
      <c r="J58" s="48">
        <v>361</v>
      </c>
      <c r="L58" s="63"/>
    </row>
    <row r="59" spans="3:12" ht="15">
      <c r="C59" s="5" t="s">
        <v>52</v>
      </c>
      <c r="G59" s="5"/>
      <c r="J59" s="48">
        <v>618</v>
      </c>
      <c r="L59" s="63"/>
    </row>
    <row r="60" spans="3:12" ht="15" hidden="1">
      <c r="C60" s="5" t="s">
        <v>81</v>
      </c>
      <c r="E60" s="66"/>
      <c r="F60" s="67"/>
      <c r="G60" s="5"/>
      <c r="J60" s="48"/>
      <c r="L60" s="63"/>
    </row>
    <row r="61" spans="3:12" ht="15" hidden="1">
      <c r="C61" s="5" t="s">
        <v>82</v>
      </c>
      <c r="E61" s="66"/>
      <c r="F61" s="67"/>
      <c r="G61" s="5"/>
      <c r="J61" s="48">
        <v>0</v>
      </c>
      <c r="L61" s="63"/>
    </row>
    <row r="62" spans="3:12" ht="15" hidden="1">
      <c r="C62" s="5" t="s">
        <v>65</v>
      </c>
      <c r="G62" s="5"/>
      <c r="L62" s="63"/>
    </row>
    <row r="63" spans="7:12" ht="15">
      <c r="G63" s="5"/>
      <c r="J63" s="48"/>
      <c r="L63" s="63"/>
    </row>
    <row r="64" spans="3:10" ht="15.75" thickBot="1">
      <c r="C64" s="5" t="s">
        <v>49</v>
      </c>
      <c r="J64" s="4">
        <f>SUM(J54:J63)</f>
        <v>275813</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4" t="s">
        <v>59</v>
      </c>
      <c r="E68" s="114"/>
      <c r="F68" s="114"/>
      <c r="G68" s="114"/>
      <c r="H68" s="114"/>
      <c r="I68" s="114"/>
      <c r="J68" s="114"/>
      <c r="K68" s="78"/>
      <c r="L68" s="78"/>
      <c r="M68" s="78"/>
      <c r="N68" s="5"/>
      <c r="O68" s="5"/>
    </row>
    <row r="69" spans="1:15" s="75" customFormat="1" ht="48" customHeight="1">
      <c r="A69" s="5"/>
      <c r="B69" s="5"/>
      <c r="C69" s="76" t="s">
        <v>38</v>
      </c>
      <c r="D69" s="112" t="s">
        <v>98</v>
      </c>
      <c r="E69" s="113"/>
      <c r="F69" s="113"/>
      <c r="G69" s="113"/>
      <c r="H69" s="113"/>
      <c r="I69" s="113"/>
      <c r="J69" s="113"/>
      <c r="K69" s="80"/>
      <c r="L69" s="80"/>
      <c r="M69" s="81"/>
      <c r="N69" s="5"/>
      <c r="O69" s="5"/>
    </row>
    <row r="70" spans="1:15" s="75" customFormat="1" ht="15" hidden="1">
      <c r="A70" s="5"/>
      <c r="B70" s="5"/>
      <c r="C70" s="5"/>
      <c r="D70" s="5"/>
      <c r="E70" s="7"/>
      <c r="F70" s="7"/>
      <c r="G70" s="8"/>
      <c r="H70" s="9"/>
      <c r="I70" s="9"/>
      <c r="J70" s="9"/>
      <c r="K70" s="8"/>
      <c r="L70" s="7"/>
      <c r="M70" s="70"/>
      <c r="N70" s="5"/>
      <c r="O70" s="5"/>
    </row>
    <row r="71" spans="1:15" s="75" customFormat="1" ht="15">
      <c r="A71" s="5"/>
      <c r="B71" s="82" t="s">
        <v>16</v>
      </c>
      <c r="C71" s="68" t="s">
        <v>56</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4" t="s">
        <v>60</v>
      </c>
      <c r="E73" s="114"/>
      <c r="F73" s="114"/>
      <c r="G73" s="114"/>
      <c r="H73" s="114"/>
      <c r="I73" s="114"/>
      <c r="J73" s="114"/>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 r="A75" s="79"/>
      <c r="B75" s="79"/>
      <c r="C75" s="79" t="s">
        <v>69</v>
      </c>
      <c r="D75" s="116" t="s">
        <v>100</v>
      </c>
      <c r="E75" s="116"/>
      <c r="F75" s="116"/>
      <c r="G75" s="116"/>
      <c r="H75" s="116"/>
      <c r="I75" s="116"/>
      <c r="J75" s="116"/>
      <c r="K75" s="84"/>
      <c r="L75" s="80"/>
      <c r="M75" s="81"/>
      <c r="N75" s="79"/>
      <c r="O75" s="79"/>
    </row>
    <row r="76" spans="1:15" s="83" customFormat="1" ht="15">
      <c r="A76" s="79"/>
      <c r="B76" s="79"/>
      <c r="C76" s="79"/>
      <c r="D76" s="116"/>
      <c r="E76" s="116"/>
      <c r="F76" s="116"/>
      <c r="G76" s="116"/>
      <c r="H76" s="116"/>
      <c r="I76" s="116"/>
      <c r="J76" s="116"/>
      <c r="K76" s="84"/>
      <c r="L76" s="80"/>
      <c r="M76" s="81"/>
      <c r="N76" s="79"/>
      <c r="O76" s="79"/>
    </row>
    <row r="77" spans="1:15" s="83" customFormat="1" ht="15" customHeight="1">
      <c r="A77" s="79"/>
      <c r="B77" s="79"/>
      <c r="C77" s="79"/>
      <c r="D77" s="106"/>
      <c r="E77" s="106"/>
      <c r="F77" s="106"/>
      <c r="G77" s="106"/>
      <c r="H77" s="106"/>
      <c r="I77" s="106"/>
      <c r="J77" s="106"/>
      <c r="K77" s="84"/>
      <c r="L77" s="80"/>
      <c r="M77" s="81"/>
      <c r="N77" s="79"/>
      <c r="O77" s="79"/>
    </row>
    <row r="78" spans="1:15" s="83" customFormat="1" ht="61.5" customHeight="1">
      <c r="A78" s="79"/>
      <c r="B78" s="76" t="s">
        <v>73</v>
      </c>
      <c r="C78" s="112" t="s">
        <v>101</v>
      </c>
      <c r="D78" s="115"/>
      <c r="E78" s="115"/>
      <c r="F78" s="115"/>
      <c r="G78" s="115"/>
      <c r="H78" s="115"/>
      <c r="I78" s="115"/>
      <c r="J78" s="115"/>
      <c r="K78" s="84"/>
      <c r="L78" s="80"/>
      <c r="M78" s="81"/>
      <c r="N78" s="79"/>
      <c r="O78" s="79"/>
    </row>
    <row r="79" spans="1:15" s="83" customFormat="1" ht="15" hidden="1">
      <c r="A79" s="79"/>
      <c r="B79" s="79"/>
      <c r="C79" s="84"/>
      <c r="D79" s="84"/>
      <c r="E79" s="84"/>
      <c r="F79" s="84"/>
      <c r="G79" s="84"/>
      <c r="H79" s="84"/>
      <c r="I79" s="84"/>
      <c r="J79" s="84"/>
      <c r="K79" s="84"/>
      <c r="L79" s="80"/>
      <c r="M79" s="81"/>
      <c r="N79" s="79"/>
      <c r="O79" s="79"/>
    </row>
    <row r="80" spans="1:15" s="83" customFormat="1" ht="30.75" customHeight="1">
      <c r="A80" s="79"/>
      <c r="B80" s="76" t="s">
        <v>72</v>
      </c>
      <c r="C80" s="114" t="s">
        <v>61</v>
      </c>
      <c r="D80" s="114"/>
      <c r="E80" s="114"/>
      <c r="F80" s="114"/>
      <c r="G80" s="114"/>
      <c r="H80" s="114"/>
      <c r="I80" s="114"/>
      <c r="J80" s="114"/>
      <c r="K80" s="77"/>
      <c r="L80" s="80"/>
      <c r="M80" s="81"/>
      <c r="N80" s="79"/>
      <c r="O80" s="79"/>
    </row>
    <row r="81" spans="1:15" s="83" customFormat="1" ht="15">
      <c r="A81" s="79"/>
      <c r="B81" s="76"/>
      <c r="C81" s="77"/>
      <c r="D81" s="77"/>
      <c r="E81" s="77"/>
      <c r="F81" s="77"/>
      <c r="G81" s="77"/>
      <c r="H81" s="77"/>
      <c r="I81" s="77"/>
      <c r="J81" s="77"/>
      <c r="K81" s="77"/>
      <c r="L81" s="80"/>
      <c r="M81" s="81"/>
      <c r="N81" s="79"/>
      <c r="O81" s="79"/>
    </row>
    <row r="82" spans="1:15" s="83" customFormat="1" ht="74.25" customHeight="1">
      <c r="A82" s="79"/>
      <c r="B82" s="76" t="s">
        <v>76</v>
      </c>
      <c r="C82" s="112" t="s">
        <v>102</v>
      </c>
      <c r="D82" s="117"/>
      <c r="E82" s="117"/>
      <c r="F82" s="117"/>
      <c r="G82" s="117"/>
      <c r="H82" s="117"/>
      <c r="I82" s="117"/>
      <c r="J82" s="117"/>
      <c r="K82" s="77"/>
      <c r="L82" s="80"/>
      <c r="M82" s="81"/>
      <c r="N82" s="79"/>
      <c r="O82" s="79"/>
    </row>
    <row r="83" spans="1:15" s="83" customFormat="1" ht="15" customHeight="1" hidden="1">
      <c r="A83" s="79"/>
      <c r="B83" s="76"/>
      <c r="C83" s="77"/>
      <c r="D83" s="75"/>
      <c r="E83" s="75"/>
      <c r="F83" s="75"/>
      <c r="G83" s="75"/>
      <c r="H83" s="75"/>
      <c r="I83" s="75"/>
      <c r="J83" s="75"/>
      <c r="K83" s="77"/>
      <c r="L83" s="80"/>
      <c r="M83" s="81"/>
      <c r="N83" s="79"/>
      <c r="O83" s="79"/>
    </row>
    <row r="84" spans="1:15" s="83" customFormat="1" ht="30" customHeight="1">
      <c r="A84" s="79"/>
      <c r="B84" s="76" t="s">
        <v>99</v>
      </c>
      <c r="C84" s="114" t="s">
        <v>39</v>
      </c>
      <c r="D84" s="114"/>
      <c r="E84" s="114"/>
      <c r="F84" s="114"/>
      <c r="G84" s="114"/>
      <c r="H84" s="114"/>
      <c r="I84" s="114"/>
      <c r="J84" s="114"/>
      <c r="K84" s="77"/>
      <c r="L84" s="80"/>
      <c r="M84" s="85"/>
      <c r="N84" s="79"/>
      <c r="O84" s="79"/>
    </row>
    <row r="85" spans="1:15" s="83" customFormat="1" ht="15">
      <c r="A85" s="79"/>
      <c r="B85" s="79" t="s">
        <v>40</v>
      </c>
      <c r="C85" s="77"/>
      <c r="D85" s="77"/>
      <c r="E85" s="77"/>
      <c r="F85" s="77"/>
      <c r="G85" s="77"/>
      <c r="H85" s="77"/>
      <c r="I85" s="77"/>
      <c r="J85" s="77"/>
      <c r="K85" s="77"/>
      <c r="L85" s="80"/>
      <c r="M85" s="85"/>
      <c r="N85" s="79"/>
      <c r="O85" s="79"/>
    </row>
    <row r="86" s="83" customFormat="1" ht="12.75">
      <c r="K86" s="86"/>
    </row>
    <row r="87" s="83" customFormat="1" ht="12.75">
      <c r="K87" s="86"/>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15">
      <c r="A91" s="79"/>
      <c r="B91" s="79"/>
      <c r="C91" s="79"/>
      <c r="D91" s="79"/>
      <c r="E91" s="80"/>
      <c r="F91" s="80"/>
      <c r="G91" s="87"/>
      <c r="H91" s="88"/>
      <c r="I91" s="88"/>
      <c r="J91" s="88"/>
      <c r="K91" s="87"/>
      <c r="L91" s="80"/>
      <c r="M91" s="81"/>
      <c r="N91" s="79"/>
      <c r="O91" s="79"/>
    </row>
    <row r="92" spans="1:15" s="83" customFormat="1" ht="15">
      <c r="A92" s="79"/>
      <c r="B92" s="79"/>
      <c r="C92" s="79"/>
      <c r="D92" s="79"/>
      <c r="E92" s="80"/>
      <c r="F92" s="80"/>
      <c r="G92" s="87"/>
      <c r="H92" s="88"/>
      <c r="I92" s="88"/>
      <c r="J92" s="88"/>
      <c r="K92" s="87"/>
      <c r="L92" s="80"/>
      <c r="M92" s="81"/>
      <c r="N92" s="79"/>
      <c r="O92" s="79"/>
    </row>
    <row r="93" spans="5:10" s="83" customFormat="1" ht="12.75">
      <c r="E93" s="89"/>
      <c r="J93" s="86"/>
    </row>
    <row r="94" spans="5:10" s="83" customFormat="1" ht="12.75">
      <c r="E94" s="89"/>
      <c r="J94" s="86"/>
    </row>
    <row r="95" spans="5:10" s="83" customFormat="1" ht="22.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12.7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12.75">
      <c r="E123" s="89"/>
      <c r="J123" s="86"/>
    </row>
    <row r="124" spans="5:10" s="83" customFormat="1" ht="12.75">
      <c r="E124" s="89"/>
      <c r="J124" s="86"/>
    </row>
    <row r="125" spans="5:10" s="83" customFormat="1" ht="12.75">
      <c r="E125" s="89"/>
      <c r="J125" s="86"/>
    </row>
    <row r="126" spans="5:10" s="83" customFormat="1" ht="12.75">
      <c r="E126" s="89"/>
      <c r="J126" s="86"/>
    </row>
    <row r="127" spans="5:10" s="83" customFormat="1" ht="22.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12.7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12.75">
      <c r="E155" s="89"/>
      <c r="J155" s="86"/>
    </row>
    <row r="156" spans="5:10" s="83" customFormat="1" ht="12.75">
      <c r="E156" s="89"/>
      <c r="J156" s="86"/>
    </row>
    <row r="157" spans="5:10" s="91" customFormat="1" ht="12.75">
      <c r="E157" s="90"/>
      <c r="J157" s="92"/>
    </row>
    <row r="158" spans="5:10" s="91" customFormat="1" ht="12.75">
      <c r="E158" s="90"/>
      <c r="J158" s="92"/>
    </row>
    <row r="159" spans="5:10" s="91" customFormat="1" ht="22.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12.7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12.75">
      <c r="E187" s="90"/>
      <c r="J187" s="92"/>
    </row>
    <row r="188" spans="5:10" s="91" customFormat="1" ht="12.75">
      <c r="E188" s="90"/>
      <c r="J188" s="92"/>
    </row>
    <row r="189" spans="5:10" s="91" customFormat="1" ht="12.75">
      <c r="E189" s="90"/>
      <c r="J189" s="92"/>
    </row>
    <row r="190" spans="5:10" s="91" customFormat="1" ht="12.75">
      <c r="E190" s="90"/>
      <c r="J190" s="92"/>
    </row>
    <row r="191" spans="5:10" s="91" customFormat="1" ht="22.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12.7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12.75">
      <c r="E219" s="90"/>
      <c r="J219" s="92"/>
    </row>
    <row r="220" spans="5:10" s="91" customFormat="1" ht="12.75">
      <c r="E220" s="90"/>
      <c r="J220" s="92"/>
    </row>
    <row r="221" spans="5:10" s="91" customFormat="1" ht="12.75">
      <c r="E221" s="90"/>
      <c r="J221" s="92"/>
    </row>
    <row r="222" spans="5:10" s="91" customFormat="1" ht="12.75">
      <c r="E222" s="90"/>
      <c r="J222" s="92"/>
    </row>
    <row r="223" spans="5:10" s="91" customFormat="1" ht="22.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12.7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12.75">
      <c r="E251" s="90"/>
      <c r="J251" s="92"/>
    </row>
    <row r="252" spans="5:10" s="91" customFormat="1" ht="12.75">
      <c r="E252" s="90"/>
      <c r="J252" s="92"/>
    </row>
    <row r="253" spans="5:10" s="91" customFormat="1" ht="12.75">
      <c r="E253" s="90"/>
      <c r="J253" s="92"/>
    </row>
    <row r="254" spans="5:10" s="91" customFormat="1" ht="12.75">
      <c r="E254" s="90"/>
      <c r="J254" s="92"/>
    </row>
    <row r="255" spans="5:10" s="91" customFormat="1" ht="22.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12.7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12.75">
      <c r="E283" s="90"/>
      <c r="J283" s="92"/>
    </row>
    <row r="284" spans="5:10" s="91" customFormat="1" ht="12.75">
      <c r="E284" s="90"/>
      <c r="J284" s="92"/>
    </row>
    <row r="285" spans="5:10" s="91" customFormat="1" ht="12.75">
      <c r="E285" s="90"/>
      <c r="J285" s="92"/>
    </row>
    <row r="286" spans="5:10" s="91" customFormat="1" ht="12.75">
      <c r="E286" s="90"/>
      <c r="J286" s="92"/>
    </row>
    <row r="287" spans="5:10" s="91" customFormat="1" ht="22.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12.7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12.75">
      <c r="E315" s="90"/>
      <c r="J315" s="92"/>
    </row>
    <row r="316" spans="5:10" s="91" customFormat="1" ht="12.75">
      <c r="E316" s="90"/>
      <c r="J316" s="92"/>
    </row>
    <row r="317" spans="5:10" s="91" customFormat="1" ht="12.75">
      <c r="E317" s="90"/>
      <c r="J317" s="92"/>
    </row>
    <row r="318" spans="5:10" s="91" customFormat="1" ht="12.75">
      <c r="E318" s="90"/>
      <c r="J318" s="92"/>
    </row>
    <row r="319" spans="5:10" s="91" customFormat="1" ht="22.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12.7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12.75">
      <c r="E347" s="90"/>
      <c r="J347" s="92"/>
    </row>
    <row r="348" spans="5:10" s="91" customFormat="1" ht="12.75">
      <c r="E348" s="90"/>
      <c r="J348" s="92"/>
    </row>
    <row r="349" spans="5:10" s="91" customFormat="1" ht="12.75">
      <c r="E349" s="90"/>
      <c r="J349" s="92"/>
    </row>
    <row r="350" spans="5:10" s="91" customFormat="1" ht="12.75">
      <c r="E350" s="90"/>
      <c r="J350" s="92"/>
    </row>
    <row r="351" spans="5:10" s="91" customFormat="1" ht="22.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12.7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12.75">
      <c r="E379" s="90"/>
      <c r="J379" s="92"/>
    </row>
    <row r="380" spans="5:10" s="91" customFormat="1" ht="12.75">
      <c r="E380" s="90"/>
      <c r="J380" s="92"/>
    </row>
    <row r="381" spans="5:10" s="91" customFormat="1" ht="12.75">
      <c r="E381" s="90"/>
      <c r="J381" s="92"/>
    </row>
    <row r="382" spans="5:10" s="91" customFormat="1" ht="12.75">
      <c r="E382" s="90"/>
      <c r="J382" s="92"/>
    </row>
    <row r="383" spans="5:10" s="91" customFormat="1" ht="22.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12.7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12.75">
      <c r="E411" s="90"/>
      <c r="J411" s="92"/>
    </row>
    <row r="412" spans="5:10" s="91" customFormat="1" ht="12.75">
      <c r="E412" s="90"/>
      <c r="J412" s="92"/>
    </row>
    <row r="413" spans="5:10" s="91" customFormat="1" ht="12.75">
      <c r="E413" s="90"/>
      <c r="J413" s="92"/>
    </row>
    <row r="414" spans="5:10" s="91" customFormat="1" ht="12.75">
      <c r="E414" s="90"/>
      <c r="J414" s="92"/>
    </row>
    <row r="415" spans="5:10" s="91" customFormat="1" ht="22.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12.7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12.75">
      <c r="E443" s="90"/>
      <c r="J443" s="92"/>
    </row>
    <row r="444" spans="5:10" s="91" customFormat="1" ht="12.75">
      <c r="E444" s="90"/>
      <c r="J444" s="92"/>
    </row>
    <row r="445" spans="5:10" s="91" customFormat="1" ht="12.75">
      <c r="E445" s="90"/>
      <c r="J445" s="92"/>
    </row>
    <row r="446" spans="5:10" s="91" customFormat="1" ht="12.75">
      <c r="E446" s="90"/>
      <c r="J446" s="92"/>
    </row>
    <row r="447" spans="5:10" s="91" customFormat="1" ht="22.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12.7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12.75">
      <c r="E475" s="90"/>
      <c r="J475" s="92"/>
    </row>
    <row r="476" spans="5:10" s="91" customFormat="1" ht="12.75">
      <c r="E476" s="90"/>
      <c r="J476" s="92"/>
    </row>
    <row r="477" spans="5:10" s="91" customFormat="1" ht="12.75">
      <c r="E477" s="90"/>
      <c r="J477" s="92"/>
    </row>
    <row r="478" spans="5:10" s="91" customFormat="1" ht="12.75">
      <c r="E478" s="90"/>
      <c r="J478" s="92"/>
    </row>
    <row r="479" spans="5:10" s="91" customFormat="1" ht="22.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12.7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12.75">
      <c r="E507" s="90"/>
      <c r="J507" s="92"/>
    </row>
    <row r="508" spans="5:10" s="91" customFormat="1" ht="12.75">
      <c r="E508" s="90"/>
      <c r="J508" s="92"/>
    </row>
    <row r="509" spans="5:10" s="91" customFormat="1" ht="12.75">
      <c r="E509" s="90"/>
      <c r="J509" s="92"/>
    </row>
    <row r="510" spans="5:10" s="91" customFormat="1" ht="12.75">
      <c r="E510" s="90"/>
      <c r="J510" s="92"/>
    </row>
    <row r="511" spans="5:10" s="91" customFormat="1" ht="22.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12.7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12.75">
      <c r="E539" s="90"/>
      <c r="J539" s="92"/>
    </row>
    <row r="540" spans="5:10" s="91" customFormat="1" ht="12.75">
      <c r="E540" s="90"/>
      <c r="J540" s="92"/>
    </row>
    <row r="541" spans="5:10" s="91" customFormat="1" ht="12.75">
      <c r="E541" s="90"/>
      <c r="J541" s="92"/>
    </row>
    <row r="542" spans="5:10" s="91" customFormat="1" ht="12.75">
      <c r="E542" s="90"/>
      <c r="J542" s="92"/>
    </row>
    <row r="543" spans="5:10" s="91" customFormat="1" ht="22.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12.7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12.75">
      <c r="E571" s="90"/>
      <c r="J571" s="92"/>
    </row>
    <row r="572" spans="5:10" s="91" customFormat="1" ht="12.75">
      <c r="E572" s="90"/>
      <c r="J572" s="92"/>
    </row>
    <row r="573" spans="5:10" s="91" customFormat="1" ht="12.75">
      <c r="E573" s="90"/>
      <c r="J573" s="92"/>
    </row>
    <row r="574" spans="5:10" s="91" customFormat="1" ht="12.75">
      <c r="E574" s="90"/>
      <c r="J574" s="92"/>
    </row>
    <row r="575" spans="5:10" s="91" customFormat="1" ht="22.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12.7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12.75">
      <c r="E603" s="90"/>
      <c r="J603" s="92"/>
    </row>
    <row r="604" spans="5:10" s="91" customFormat="1" ht="12.75">
      <c r="E604" s="90"/>
      <c r="J604" s="92"/>
    </row>
    <row r="605" spans="5:10" s="91" customFormat="1" ht="12.75">
      <c r="E605" s="90"/>
      <c r="J605" s="92"/>
    </row>
    <row r="606" spans="5:10" s="91" customFormat="1" ht="12.75">
      <c r="E606" s="90"/>
      <c r="J606" s="92"/>
    </row>
    <row r="607" spans="5:10" s="91" customFormat="1" ht="22.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12.7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12.75">
      <c r="E635" s="90"/>
      <c r="J635" s="92"/>
    </row>
    <row r="636" spans="5:10" s="91" customFormat="1" ht="12.75">
      <c r="E636" s="90"/>
      <c r="J636" s="92"/>
    </row>
    <row r="637" spans="5:10" s="91" customFormat="1" ht="12.75">
      <c r="E637" s="90"/>
      <c r="J637" s="92"/>
    </row>
    <row r="638" spans="5:10" s="91" customFormat="1" ht="12.75">
      <c r="E638" s="90"/>
      <c r="J638" s="92"/>
    </row>
    <row r="639" spans="5:10" s="91" customFormat="1" ht="22.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12.7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12.75">
      <c r="E667" s="90"/>
      <c r="J667" s="92"/>
    </row>
    <row r="668" spans="5:10" s="91" customFormat="1" ht="12.75">
      <c r="E668" s="90"/>
      <c r="J668" s="92"/>
    </row>
    <row r="669" spans="5:10" s="91" customFormat="1" ht="12.75">
      <c r="E669" s="90"/>
      <c r="J669" s="92"/>
    </row>
    <row r="670" spans="5:10" s="91" customFormat="1" ht="12.75">
      <c r="E670" s="90"/>
      <c r="J670" s="92"/>
    </row>
    <row r="671" spans="5:10" s="91" customFormat="1" ht="22.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12.7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12.75">
      <c r="E699" s="90"/>
      <c r="J699" s="92"/>
    </row>
    <row r="700" spans="5:10" s="91" customFormat="1" ht="12.75">
      <c r="E700" s="90"/>
      <c r="J700" s="92"/>
    </row>
    <row r="701" spans="5:10" s="91" customFormat="1" ht="12.75">
      <c r="E701" s="90"/>
      <c r="J701" s="92"/>
    </row>
    <row r="702" spans="5:10" s="91" customFormat="1" ht="12.75">
      <c r="E702" s="90"/>
      <c r="J702" s="92"/>
    </row>
    <row r="703" spans="5:10" s="91" customFormat="1" ht="22.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12.7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12.75">
      <c r="E731" s="90"/>
      <c r="J731" s="92"/>
    </row>
    <row r="732" spans="5:10" s="91" customFormat="1" ht="12.75">
      <c r="E732" s="90"/>
      <c r="J732" s="92"/>
    </row>
    <row r="733" spans="5:10" s="91" customFormat="1" ht="12.75">
      <c r="E733" s="90"/>
      <c r="J733" s="92"/>
    </row>
    <row r="734" spans="5:10" s="91" customFormat="1" ht="12.75">
      <c r="E734" s="90"/>
      <c r="J734" s="92"/>
    </row>
    <row r="735" spans="5:10" s="91" customFormat="1" ht="22.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12.7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12.75">
      <c r="E763" s="90"/>
      <c r="J763" s="92"/>
    </row>
    <row r="764" spans="5:10" s="91" customFormat="1" ht="12.75">
      <c r="E764" s="90"/>
      <c r="J764" s="92"/>
    </row>
    <row r="765" spans="5:10" s="91" customFormat="1" ht="12.75">
      <c r="E765" s="90"/>
      <c r="J765" s="92"/>
    </row>
    <row r="766" spans="5:10" s="91" customFormat="1" ht="12.75">
      <c r="E766" s="90"/>
      <c r="J766" s="92"/>
    </row>
    <row r="767" spans="5:10" s="91" customFormat="1" ht="22.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12.7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12.75">
      <c r="E795" s="90"/>
      <c r="J795" s="92"/>
    </row>
    <row r="796" spans="5:10" s="91" customFormat="1" ht="12.75">
      <c r="E796" s="90"/>
      <c r="J796" s="92"/>
    </row>
    <row r="797" spans="5:10" s="91" customFormat="1" ht="12.75">
      <c r="E797" s="90"/>
      <c r="J797" s="92"/>
    </row>
    <row r="798" spans="5:10" s="91" customFormat="1" ht="12.75">
      <c r="E798" s="90"/>
      <c r="J798" s="92"/>
    </row>
    <row r="799" spans="5:10" s="91" customFormat="1" ht="22.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12.7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12.75">
      <c r="E827" s="90"/>
      <c r="J827" s="92"/>
    </row>
    <row r="828" spans="5:10" s="91" customFormat="1" ht="12.75">
      <c r="E828" s="90"/>
      <c r="J828" s="92"/>
    </row>
    <row r="829" spans="5:10" s="91" customFormat="1" ht="12.75">
      <c r="E829" s="90"/>
      <c r="J829" s="92"/>
    </row>
    <row r="830" spans="5:10" s="91" customFormat="1" ht="12.75">
      <c r="E830" s="90"/>
      <c r="J830" s="92"/>
    </row>
    <row r="831" spans="5:10" s="91" customFormat="1" ht="22.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12.7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12.75">
      <c r="E859" s="90"/>
      <c r="J859" s="92"/>
    </row>
    <row r="860" spans="5:10" s="91" customFormat="1" ht="12.75">
      <c r="E860" s="90"/>
      <c r="J860" s="92"/>
    </row>
    <row r="861" spans="5:10" s="91" customFormat="1" ht="12.75">
      <c r="E861" s="90"/>
      <c r="J861" s="92"/>
    </row>
    <row r="862" spans="5:10" s="91" customFormat="1" ht="12.75">
      <c r="E862" s="90"/>
      <c r="J862" s="92"/>
    </row>
    <row r="863" spans="5:10" s="91" customFormat="1" ht="22.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12.7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12.75">
      <c r="E891" s="90"/>
      <c r="J891" s="92"/>
    </row>
    <row r="892" spans="5:10" s="91" customFormat="1" ht="12.75">
      <c r="E892" s="90"/>
      <c r="J892" s="92"/>
    </row>
    <row r="893" spans="5:10" s="91" customFormat="1" ht="12.75">
      <c r="E893" s="90"/>
      <c r="J893" s="92"/>
    </row>
    <row r="894" spans="5:10" s="91" customFormat="1" ht="12.75">
      <c r="E894" s="90"/>
      <c r="J894" s="92"/>
    </row>
    <row r="895" spans="5:10" s="91" customFormat="1" ht="22.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12.7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12.75">
      <c r="E923" s="90"/>
      <c r="J923" s="92"/>
    </row>
    <row r="924" spans="5:10" s="91" customFormat="1" ht="12.75">
      <c r="E924" s="90"/>
      <c r="J924" s="92"/>
    </row>
    <row r="925" spans="5:10" s="91" customFormat="1" ht="12.75">
      <c r="E925" s="90"/>
      <c r="J925" s="92"/>
    </row>
    <row r="926" spans="5:10" s="91" customFormat="1" ht="12.75">
      <c r="E926" s="90"/>
      <c r="J926" s="92"/>
    </row>
    <row r="927" spans="5:10" s="91" customFormat="1" ht="22.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12.7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12.75">
      <c r="E955" s="90"/>
      <c r="J955" s="92"/>
    </row>
    <row r="956" spans="5:10" s="91" customFormat="1" ht="12.75">
      <c r="E956" s="90"/>
      <c r="J956" s="92"/>
    </row>
    <row r="957" spans="5:10" s="91" customFormat="1" ht="12.75">
      <c r="E957" s="90"/>
      <c r="J957" s="92"/>
    </row>
    <row r="958" spans="5:10" s="91" customFormat="1" ht="12.75">
      <c r="E958" s="90"/>
      <c r="J958" s="92"/>
    </row>
    <row r="959" spans="5:10" s="91" customFormat="1" ht="22.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12.7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12.75">
      <c r="E987" s="90"/>
      <c r="J987" s="92"/>
    </row>
    <row r="988" spans="5:10" s="91" customFormat="1" ht="12.75">
      <c r="E988" s="90"/>
      <c r="J988" s="92"/>
    </row>
    <row r="989" spans="5:10" s="91" customFormat="1" ht="12.75">
      <c r="E989" s="90"/>
      <c r="J989" s="92"/>
    </row>
    <row r="990" spans="5:10" s="91" customFormat="1" ht="12.75">
      <c r="E990" s="90"/>
      <c r="J990" s="92"/>
    </row>
    <row r="991" spans="5:10" s="91" customFormat="1" ht="22.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sheetData>
  <mergeCells count="8">
    <mergeCell ref="C82:J82"/>
    <mergeCell ref="C84:J84"/>
    <mergeCell ref="C80:J80"/>
    <mergeCell ref="D73:J73"/>
    <mergeCell ref="D69:J69"/>
    <mergeCell ref="D68:J68"/>
    <mergeCell ref="C78:J78"/>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2003-01-22T06:31:09Z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